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ita\Desktop\CIS\EaEu\"/>
    </mc:Choice>
  </mc:AlternateContent>
  <xr:revisionPtr revIDLastSave="0" documentId="13_ncr:1_{F3C7168C-54A3-481E-AB44-8693286545E7}" xr6:coauthVersionLast="46" xr6:coauthVersionMax="46" xr10:uidLastSave="{00000000-0000-0000-0000-000000000000}"/>
  <bookViews>
    <workbookView xWindow="-108" yWindow="-108" windowWidth="23256" windowHeight="12576" xr2:uid="{EB9CF42C-714D-4924-A9F5-DC9609F7CBEF}"/>
  </bookViews>
  <sheets>
    <sheet name="Summary" sheetId="3" r:id="rId1"/>
    <sheet name="Armenia" sheetId="2" r:id="rId2"/>
    <sheet name="Belarus" sheetId="5" r:id="rId3"/>
    <sheet name="Kazakhstan" sheetId="7" r:id="rId4"/>
    <sheet name="Kyrgyz Rep" sheetId="6" r:id="rId5"/>
    <sheet name="Russia" sheetId="4" r:id="rId6"/>
  </sheets>
  <externalReferences>
    <externalReference r:id="rId7"/>
  </externalReferences>
  <definedNames>
    <definedName name="_xlnm._FilterDatabase" localSheetId="1" hidden="1">Armenia!$B$3:$I$103</definedName>
    <definedName name="_xlnm._FilterDatabase" localSheetId="2" hidden="1">Belarus!$B$3:$I$103</definedName>
    <definedName name="_xlnm._FilterDatabase" localSheetId="3" hidden="1">Kazakhstan!$B$3:$I$103</definedName>
    <definedName name="_xlnm._FilterDatabase" localSheetId="4" hidden="1">'Kyrgyz Rep'!$B$3:$I$103</definedName>
    <definedName name="_xlnm._FilterDatabase" localSheetId="5" hidden="1">Russia!$B$3:$I$103</definedName>
    <definedName name="A000">#REF!</definedName>
    <definedName name="aaa" hidden="1">#REF!</definedName>
    <definedName name="Klea" hidden="1">#REF!</definedName>
    <definedName name="KleaM" hidden="1">#REF!</definedName>
    <definedName name="tariff_eng_ne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7" l="1"/>
  <c r="E18" i="3"/>
  <c r="I2" i="4"/>
  <c r="E16" i="3"/>
  <c r="I2" i="6"/>
  <c r="I2" i="5" l="1"/>
  <c r="C19" i="3"/>
  <c r="E14" i="3"/>
  <c r="D19" i="3"/>
  <c r="E19" i="3" s="1"/>
  <c r="F18" i="6"/>
  <c r="F93" i="7"/>
  <c r="F88" i="2"/>
  <c r="F10" i="3"/>
  <c r="C21" i="4"/>
  <c r="C59" i="4"/>
  <c r="C75" i="4"/>
  <c r="C85" i="4"/>
  <c r="C15" i="4"/>
  <c r="C38" i="4"/>
  <c r="C7" i="4"/>
  <c r="C78" i="4"/>
  <c r="C84" i="4"/>
  <c r="C89" i="4"/>
  <c r="C69" i="4"/>
  <c r="C22" i="4"/>
  <c r="C90" i="4"/>
  <c r="C43" i="4"/>
  <c r="C55" i="4"/>
  <c r="C27" i="4"/>
  <c r="C50" i="4"/>
  <c r="C62" i="4"/>
  <c r="C35" i="4"/>
  <c r="C101" i="4"/>
  <c r="C44" i="4"/>
  <c r="C102" i="4"/>
  <c r="C57" i="4"/>
  <c r="C95" i="4"/>
  <c r="C34" i="4"/>
  <c r="C82" i="4"/>
  <c r="C103" i="4"/>
  <c r="C94" i="4"/>
  <c r="C25" i="4"/>
  <c r="C61" i="4"/>
  <c r="C29" i="4"/>
  <c r="C88" i="4"/>
  <c r="C26" i="4"/>
  <c r="C67" i="4"/>
  <c r="C60" i="4"/>
  <c r="C71" i="4"/>
  <c r="C37" i="4"/>
  <c r="C63" i="4"/>
  <c r="C81" i="4"/>
  <c r="C58" i="4"/>
  <c r="C68" i="4"/>
  <c r="C56" i="4"/>
  <c r="C49" i="4"/>
  <c r="C45" i="4"/>
  <c r="C28" i="4"/>
  <c r="C8" i="4"/>
  <c r="C19" i="4"/>
  <c r="C52" i="4"/>
  <c r="C33" i="4"/>
  <c r="C74" i="4"/>
  <c r="C9" i="4"/>
  <c r="C53" i="4"/>
  <c r="C77" i="4"/>
  <c r="C79" i="4"/>
  <c r="C91" i="4"/>
  <c r="C93" i="4"/>
  <c r="C73" i="4"/>
  <c r="C30" i="4"/>
  <c r="C42" i="4"/>
  <c r="C13" i="4"/>
  <c r="C36" i="4"/>
  <c r="C66" i="4"/>
  <c r="C64" i="4"/>
  <c r="C12" i="4"/>
  <c r="C48" i="4"/>
  <c r="C72" i="4"/>
  <c r="C20" i="4"/>
  <c r="C76" i="4"/>
  <c r="C51" i="4"/>
  <c r="C65" i="4"/>
  <c r="C87" i="4"/>
  <c r="C97" i="4"/>
  <c r="C16" i="4"/>
  <c r="C70" i="4"/>
  <c r="C32" i="4"/>
  <c r="C83" i="4"/>
  <c r="C5" i="4"/>
  <c r="C46" i="4"/>
  <c r="C40" i="4"/>
  <c r="C96" i="4"/>
  <c r="C39" i="4"/>
  <c r="C17" i="4"/>
  <c r="C31" i="4"/>
  <c r="C86" i="4"/>
  <c r="C14" i="4"/>
  <c r="C24" i="4"/>
  <c r="C99" i="4"/>
  <c r="C100" i="4"/>
  <c r="C41" i="4"/>
  <c r="C10" i="4"/>
  <c r="C18" i="4"/>
  <c r="C80" i="4"/>
  <c r="C4" i="4"/>
  <c r="C98" i="4"/>
  <c r="C6" i="4"/>
  <c r="C47" i="4"/>
  <c r="C23" i="4"/>
  <c r="C11" i="4"/>
  <c r="C54" i="4"/>
  <c r="H2" i="4"/>
  <c r="C92" i="4"/>
  <c r="D9" i="3"/>
  <c r="D7" i="3"/>
  <c r="H2" i="7"/>
  <c r="G2" i="7"/>
  <c r="H2" i="6"/>
  <c r="G2" i="6"/>
  <c r="I2" i="2" l="1"/>
  <c r="G2" i="4"/>
  <c r="D6" i="3"/>
  <c r="H2" i="5"/>
  <c r="G2" i="5"/>
  <c r="G2" i="2"/>
  <c r="H2" i="2"/>
  <c r="D5" i="3"/>
  <c r="C10" i="3"/>
  <c r="D10" i="3" s="1"/>
  <c r="E10" i="3"/>
  <c r="G10" i="3" l="1"/>
</calcChain>
</file>

<file path=xl/sharedStrings.xml><?xml version="1.0" encoding="utf-8"?>
<sst xmlns="http://schemas.openxmlformats.org/spreadsheetml/2006/main" count="774" uniqueCount="286">
  <si>
    <t>S. No.</t>
  </si>
  <si>
    <t>HS 6-digit</t>
  </si>
  <si>
    <t>HS 8-digit</t>
  </si>
  <si>
    <t>Description</t>
  </si>
  <si>
    <t>EAEU Tariffs (%)</t>
  </si>
  <si>
    <t>Boneless</t>
  </si>
  <si>
    <t>15 or 50, but not less than 1 euro for 1 kg</t>
  </si>
  <si>
    <t>cashew kernel, whole</t>
  </si>
  <si>
    <t>Other</t>
  </si>
  <si>
    <t>Basmati rice</t>
  </si>
  <si>
    <t>10, but not less than 0,03 euro for 1 kg</t>
  </si>
  <si>
    <t>Kernels, H.P.S.</t>
  </si>
  <si>
    <t>other</t>
  </si>
  <si>
    <t>12, but not less than 0,14 euro for 1 kg</t>
  </si>
  <si>
    <t>Cucumbers and gherkins</t>
  </si>
  <si>
    <t>12, but not less than 0,06 euro for 1 kg</t>
  </si>
  <si>
    <t>Instant coffee, not flovered</t>
  </si>
  <si>
    <t>Flue cured virginia tobacco</t>
  </si>
  <si>
    <t>Iodates and periodates</t>
  </si>
  <si>
    <t>Of magnesium</t>
  </si>
  <si>
    <t>Of copper</t>
  </si>
  <si>
    <t>For rabies</t>
  </si>
  <si>
    <t>Omeprazole and Lansoprazole</t>
  </si>
  <si>
    <t>Lithographic ink and jelly</t>
  </si>
  <si>
    <t>Activated carbon</t>
  </si>
  <si>
    <t>Pesticides, not elsewhere specified or included</t>
  </si>
  <si>
    <t>Prepared culture media for development or maintenance of micro-organisms(including viruses and the like)or of plant human or animal cells</t>
  </si>
  <si>
    <t>Polypropylene articles, not elsewhere specified or included &lt;br&gt; Other:</t>
  </si>
  <si>
    <t>For resoling or repairing or retreading rubber typres</t>
  </si>
  <si>
    <t>Wallets and purses of leather</t>
  </si>
  <si>
    <t>Jackets and jerseys</t>
  </si>
  <si>
    <t>Coir pith</t>
  </si>
  <si>
    <t>Othre</t>
  </si>
  <si>
    <t>10, but not less than 1,88 euro for 1 kg</t>
  </si>
  <si>
    <t>Of synthetic fibres</t>
  </si>
  <si>
    <t>2,2 euro for 1 kg</t>
  </si>
  <si>
    <t>Of other fibres &lt;br&gt; Skirts and divided skirts:</t>
  </si>
  <si>
    <t>1,75 euro for 1 kg</t>
  </si>
  <si>
    <t>1,3 euro for 1 kg</t>
  </si>
  <si>
    <t>Of cotton</t>
  </si>
  <si>
    <t>Other &lt;br&gt; Ensembles:</t>
  </si>
  <si>
    <t>Handloom</t>
  </si>
  <si>
    <t>Of man-made fibres</t>
  </si>
  <si>
    <t>OTHER</t>
  </si>
  <si>
    <t>10, but not less than 1,5 euro for 1 kg</t>
  </si>
  <si>
    <t>Of man made fibres</t>
  </si>
  <si>
    <t>Shawls, mufflers and the like of man-made fibres</t>
  </si>
  <si>
    <t>1,25 euro for 1 pair or 1,5 euro for 1 pair</t>
  </si>
  <si>
    <t>Diamond, cut or otherwise worked but not mounted or set</t>
  </si>
  <si>
    <t>Others</t>
  </si>
  <si>
    <t>Of gold set with diamonds</t>
  </si>
  <si>
    <t>Articles of brass</t>
  </si>
  <si>
    <t>With steel core</t>
  </si>
  <si>
    <t>Other, including parts</t>
  </si>
  <si>
    <t>Of power exceeding 10000 Kw but not exceeding 30000 Kw</t>
  </si>
  <si>
    <t>Parts, including regulators</t>
  </si>
  <si>
    <t>Centrifugal pumps</t>
  </si>
  <si>
    <t>Other packing or wrapping machinery (including heat-shrink wrapping machinery)</t>
  </si>
  <si>
    <t>Rotary tiller</t>
  </si>
  <si>
    <t>Bakery machinery</t>
  </si>
  <si>
    <t>Machines for moulding articles in paper pulp, paper or paper board</t>
  </si>
  <si>
    <t>Operated by laser</t>
  </si>
  <si>
    <t>Other &lt;br&gt; Other automatic data processing machines:</t>
  </si>
  <si>
    <t>For stone and mineral</t>
  </si>
  <si>
    <t>0 or 5</t>
  </si>
  <si>
    <t>Machines for mixing mineral substances with bitumen</t>
  </si>
  <si>
    <t>Parts</t>
  </si>
  <si>
    <t xml:space="preserve">Industrial valves (excluding pressure-reducing valves, and thermostatically controlled valves) &lt;br&gt; Inner tube valves: </t>
  </si>
  <si>
    <t>Squirrel cage induction motor, 3 phase type</t>
  </si>
  <si>
    <t>Lead-acid of a kind used for starting piston engines</t>
  </si>
  <si>
    <t>Sim cards</t>
  </si>
  <si>
    <t>Other &lt;br&gt; Vaccum circuit breakers:</t>
  </si>
  <si>
    <t>For a vollage of 220 KV</t>
  </si>
  <si>
    <t xml:space="preserve">Other &lt;br&gt; Porcelain post insulators </t>
  </si>
  <si>
    <t>Motor cars</t>
  </si>
  <si>
    <t>Cannulae</t>
  </si>
  <si>
    <t>Other &lt;br&gt; Other instruments and appliances, used in dental sciences :</t>
  </si>
  <si>
    <t>Orthopaedic or fracture appliances &lt;br&gt; artificial and dental fittings</t>
  </si>
  <si>
    <t>Other instruments, appliances and machines.</t>
  </si>
  <si>
    <t>0 or 5 or 6.5</t>
  </si>
  <si>
    <t>8 or 9 or 10</t>
  </si>
  <si>
    <t>2,2 euro for 1 kg or 10, but not less than 1,88 euro for 1 kg</t>
  </si>
  <si>
    <t>1,75 euro for 1 kg or 10, but not less than 1,5 euro for 1 kg</t>
  </si>
  <si>
    <t>2,86 euro for 1 unit or 10, but not less than 1,5 euro for 1 unit or 5%</t>
  </si>
  <si>
    <t>1,5 euro for 1 cm³ volume of engine or 20, but not less than 0,4 euro for 1 cm³ volume of engine or 0 or 15 or 15, or 12,5, but not less than 0,6 euro for 1 cm³ volume of engine</t>
  </si>
  <si>
    <t>Armenia</t>
  </si>
  <si>
    <t>Belarus</t>
  </si>
  <si>
    <t>Russia</t>
  </si>
  <si>
    <t>Share in total Exports to partner country (%)</t>
  </si>
  <si>
    <t>Kazakstan</t>
  </si>
  <si>
    <t>Krygyz Republic</t>
  </si>
  <si>
    <t>EAEU</t>
  </si>
  <si>
    <t>Country</t>
  </si>
  <si>
    <t>Tariff lines where exact EAEU customs duty could not be identified. However, possible customs duty applicable has been mentioned</t>
  </si>
  <si>
    <t>S.No</t>
  </si>
  <si>
    <t>cucumbers and gherkins</t>
  </si>
  <si>
    <t>onions</t>
  </si>
  <si>
    <t>Fresh</t>
  </si>
  <si>
    <t>Raisins</t>
  </si>
  <si>
    <t>C Grade</t>
  </si>
  <si>
    <t>Rice, parboiled</t>
  </si>
  <si>
    <t>Ground-nuts</t>
  </si>
  <si>
    <t>Sun cured virginia tobacco</t>
  </si>
  <si>
    <t>Burley tobacco</t>
  </si>
  <si>
    <t>Sublimed sulphur</t>
  </si>
  <si>
    <t>Ethyl acetate</t>
  </si>
  <si>
    <t>Fumaric acid</t>
  </si>
  <si>
    <t>Metroprolol tartrate</t>
  </si>
  <si>
    <t xml:space="preserve">Other </t>
  </si>
  <si>
    <t>Other &lt;br&gt; Compounds containing an unfused triazine ring (whether or not hydrogenated) in the structure:</t>
  </si>
  <si>
    <t>Ampicilline &amp; its salts</t>
  </si>
  <si>
    <t>Amoxycilline &amp; its salts</t>
  </si>
  <si>
    <t>Immunological products,  put up in measured doses or in forms or packings for retail sale</t>
  </si>
  <si>
    <t>Norfloxacin</t>
  </si>
  <si>
    <t>Clarithromycin</t>
  </si>
  <si>
    <t>Other progestogen and oestogen group hormones</t>
  </si>
  <si>
    <t>Heamatinics and Erythropoyetin preperations</t>
  </si>
  <si>
    <t>Of Ayurvedic System</t>
  </si>
  <si>
    <t>Anthelmintics and preperations thereof</t>
  </si>
  <si>
    <t>Promethazine, Chlorophenimiramine, Astemizole and Ceteirizine</t>
  </si>
  <si>
    <t>Other &lt;br&gt; Anticancer drugs:</t>
  </si>
  <si>
    <t>Etoposide</t>
  </si>
  <si>
    <t>Ibuprofen with or without paracetamol or other compunds</t>
  </si>
  <si>
    <t>Ketorolac, Nimesulide, Mabumetone and Nefopam</t>
  </si>
  <si>
    <t>Other &lt;br&gt; Antihepertensive drugs:</t>
  </si>
  <si>
    <t>Captopril, Enalapril, Lisimopril, Perimdopril and Ramipril</t>
  </si>
  <si>
    <t>Verapamil, Nifedipine, Amlodipine and Lacidipine</t>
  </si>
  <si>
    <t>Losartam</t>
  </si>
  <si>
    <t>Propranolol, Metoprolol, Atenolol and Labetalol</t>
  </si>
  <si>
    <t>Phenobarbitone, Memphobarbitone, Primidone, Phenytoin, Carbamazepine, Ethosuximide, Valporic acid( Sodium valporate), Diazepam, Lamotrigine, Gabapentin, Bigabatrin, Phenacemide, Trimethadione and Acetazolamide</t>
  </si>
  <si>
    <t>Other Antiepileptic drugs</t>
  </si>
  <si>
    <t>Antibacterial formulations, not elsewhere specified or included</t>
  </si>
  <si>
    <t>Pigment Violets &lt;br&gt; Pigment Blues:</t>
  </si>
  <si>
    <t xml:space="preserve">Other &lt;br&gt; Pigment Greens: </t>
  </si>
  <si>
    <t>Chemical products mixed or compounded for Photographic uses (for example, developers and fixers) whether or not in bulk</t>
  </si>
  <si>
    <t>With nickel or nickel compounds as the active substance</t>
  </si>
  <si>
    <t>Spools, cops, bobbins and similar supports</t>
  </si>
  <si>
    <t>Of goats or kids</t>
  </si>
  <si>
    <t>Of synthetic filaments</t>
  </si>
  <si>
    <t>Of polyesters</t>
  </si>
  <si>
    <t>Leather uppers (prepared)</t>
  </si>
  <si>
    <t>High alumina bricks and shapes</t>
  </si>
  <si>
    <t>Other&lt;br&gt; Other:</t>
  </si>
  <si>
    <t>Of thickness of above 1.5 mm</t>
  </si>
  <si>
    <t>Of iron</t>
  </si>
  <si>
    <t>Of nickel alloys</t>
  </si>
  <si>
    <t>Spanners</t>
  </si>
  <si>
    <t>Gear type pumps</t>
  </si>
  <si>
    <t>Machinery for filling, closing, sealing or labelling bottles, canes, boxes, bag or other containers; machinery for capsuling bottles, jars, tubes and similar container; machinery for aerating beverages</t>
  </si>
  <si>
    <t>Of other machinery</t>
  </si>
  <si>
    <t>Other &lt;br&gt; Mixing or kneading machines:</t>
  </si>
  <si>
    <t>Machinery for the manufacture of chemical and pharmaceuticals goods &lt;br&gt; Other :</t>
  </si>
  <si>
    <t>Of machinery used for manufacture of chemicals and pharmaceuticals</t>
  </si>
  <si>
    <t>needles for suture</t>
  </si>
  <si>
    <t>India's Exports to World 
(USD million)</t>
  </si>
  <si>
    <t>India's Avg. Exports (2015-2019) on 100 HS 8-digit lines identified for EHA</t>
  </si>
  <si>
    <t>India's Exports to partner country
 (USD million)</t>
  </si>
  <si>
    <t>India's Avg. Exports to World 
(2015-2019) 
USD million</t>
  </si>
  <si>
    <t>India's Avg. Exports to World
(2015-19)
USD Million</t>
  </si>
  <si>
    <t>3 or 4 or 5</t>
  </si>
  <si>
    <t>2,2 euro for 1 kg; or 10</t>
  </si>
  <si>
    <t>6 ;or 1,75 euro for 1 kg ; or 10, but not less than 1,5 euro for 1 kg</t>
  </si>
  <si>
    <t>3 or 5</t>
  </si>
  <si>
    <t>4 or 5</t>
  </si>
  <si>
    <t>4 or 5 or 6.5</t>
  </si>
  <si>
    <t>3 euro for 1 kg</t>
  </si>
  <si>
    <t>3 or 4 or 5 or 6.5</t>
  </si>
  <si>
    <t>10, but not less than 1,88 euro for 1 kg/ 2,2 euro for 1 kg</t>
  </si>
  <si>
    <t>0,61 euro for 1 kg</t>
  </si>
  <si>
    <t>5 or 10 or 10, but not less than 1,5 euro for 1 kg</t>
  </si>
  <si>
    <t>10, but not less than 1,9 euro for 1 kg</t>
  </si>
  <si>
    <t>5 or 7</t>
  </si>
  <si>
    <t>11,3, but not less than 0,44 euro for 1 kg</t>
  </si>
  <si>
    <t>Of artificial fibres</t>
  </si>
  <si>
    <t>Black tea, leaf in bulk</t>
  </si>
  <si>
    <t>For measles, mumps, and rubella(MMR)</t>
  </si>
  <si>
    <t>Hair dyes (natural, herbal or synthetic)</t>
  </si>
  <si>
    <t>Printed books</t>
  </si>
  <si>
    <t>Hand bags for ladies</t>
  </si>
  <si>
    <t>Other &lt;br&gt; Other:</t>
  </si>
  <si>
    <t>For medical, surgical, dental or veterinary uses</t>
  </si>
  <si>
    <t>Other &lt;br&gt; Jackets and blazers:</t>
  </si>
  <si>
    <t>Ciprofloxacin</t>
  </si>
  <si>
    <t>Metronidazole</t>
  </si>
  <si>
    <t>Dyed</t>
  </si>
  <si>
    <t xml:space="preserve">Preperations of minerals and their supplements </t>
  </si>
  <si>
    <t>Azithromycin</t>
  </si>
  <si>
    <t>Penicillins</t>
  </si>
  <si>
    <t>Of other textile materials</t>
  </si>
  <si>
    <t>Mephenamic acid, dactofenac sodium, Piroxocam, Tenoxicam and Meloxicam</t>
  </si>
  <si>
    <t>Anaesthetic agents used in human or veterinary medicine or surgery</t>
  </si>
  <si>
    <t>Bedsheets and bed covers of cotton, handloom</t>
  </si>
  <si>
    <t>Amoxycillin</t>
  </si>
  <si>
    <t>Ferro-silico-manganese &lt;br&gt; Ferro-chromium:</t>
  </si>
  <si>
    <t>Rubber contraceptives, male (condoms)</t>
  </si>
  <si>
    <t>Machine for sorting or grading</t>
  </si>
  <si>
    <t>Syringes, with or without needles</t>
  </si>
  <si>
    <t>For Hepatitis</t>
  </si>
  <si>
    <t>Telephones for other wireless networks</t>
  </si>
  <si>
    <t>Content exceeding 3 kg. But not exceeding 20 kg</t>
  </si>
  <si>
    <t>Geophysical instruments</t>
  </si>
  <si>
    <t>Other Antitubercular drugs</t>
  </si>
  <si>
    <t>Refractory cements, mortars, concretes and similar compositions, other than products of heading 3801</t>
  </si>
  <si>
    <t>Content exceeding 25 g. but not exceeding 1 kg.</t>
  </si>
  <si>
    <t>With net weight (excluding pay-load) exceeding 8 tonnes and maximum pay-load capacity not less than 10 tonnes</t>
  </si>
  <si>
    <t>Shell and tube type</t>
  </si>
  <si>
    <t>Other &lt;br&gt; Tetracyclines:</t>
  </si>
  <si>
    <t>Salbutamol, Terbutaline, Ephedrine, Salmeterol and Methyl xanthimes</t>
  </si>
  <si>
    <t>Monolithics/castables (fire-clay, basic, silica, high alumina, insulating)</t>
  </si>
  <si>
    <t>Electric inverter  &lt;br&gt; rectifier :</t>
  </si>
  <si>
    <t>Rock drilling machinery</t>
  </si>
  <si>
    <t>Other vessels for transport of goods and other vessels for the transport of both persons and goods</t>
  </si>
  <si>
    <t>For Petroleum refining</t>
  </si>
  <si>
    <t>Non-ordnance</t>
  </si>
  <si>
    <t>Rolls for rolling mills</t>
  </si>
  <si>
    <t>Other &lt;br&gt; Other film :</t>
  </si>
  <si>
    <t>Ofloxacin</t>
  </si>
  <si>
    <t>Chloropheniramine Maleate, with or without other compounds (excluding steriods and alkaloids)</t>
  </si>
  <si>
    <t>Front-end shovel loaders</t>
  </si>
  <si>
    <t>Prednisolone</t>
  </si>
  <si>
    <t>Other  &lt;br&gt; filtering or purifying machinery and apparatus for gases :</t>
  </si>
  <si>
    <t>Guargum treated and pulverised</t>
  </si>
  <si>
    <t>Turmeric Oleoresins</t>
  </si>
  <si>
    <t>Machinery with a 360 degrees revolving  Superstructure</t>
  </si>
  <si>
    <t>Ion-exchangers of polymerisation or co-polymerisation type</t>
  </si>
  <si>
    <t>Other footwear, incorporating a protective metal toe-cap &lt;br&gt; Other footwear with outer soles of leather</t>
  </si>
  <si>
    <t>1,25 euro for 1 pair</t>
  </si>
  <si>
    <t>Aircraft engines &lt;br&gt; Marine propulsion engines :</t>
  </si>
  <si>
    <t>Other parts of Aeroplanes or Helicopters</t>
  </si>
  <si>
    <t xml:space="preserve"> Brakes and servo-brakes and parts thereof :</t>
  </si>
  <si>
    <t xml:space="preserve">Drive-axles with differential, whether or not provided with other transmission components non-driving axilas; parts thereof </t>
  </si>
  <si>
    <t>Preparations of Enzymes</t>
  </si>
  <si>
    <t>Nickel chromium  austenitic type</t>
  </si>
  <si>
    <t>Exceeding 14 mm &lt;br&gt; Other Chromium type:</t>
  </si>
  <si>
    <t>Black tea, dust in bulk</t>
  </si>
  <si>
    <t xml:space="preserve">Amino-acid derivatives </t>
  </si>
  <si>
    <t xml:space="preserve">Nickel chromium austenitic type </t>
  </si>
  <si>
    <t>Other generators</t>
  </si>
  <si>
    <t>Thickness less than 3 mm, worked</t>
  </si>
  <si>
    <t>Terephthalic acid and its salts</t>
  </si>
  <si>
    <t>Analgin with or without other compounds such as paracetamol</t>
  </si>
  <si>
    <t>Flexible, plain</t>
  </si>
  <si>
    <t>Other &lt;br&gt; Other, including sides:</t>
  </si>
  <si>
    <t>Of a kind used on agricultural or forestry vehicles and machines</t>
  </si>
  <si>
    <t>Optical fibres, Optical fibres bundles and cables</t>
  </si>
  <si>
    <t>Of a kind used on construction,  mining or industrial handling vehicles and machines</t>
  </si>
  <si>
    <t>H.C.O.Fatty acid (including 12-hydroxy stearic acid)</t>
  </si>
  <si>
    <t>Opacifying preprations for X-ray examinations; diagnostic reagents designed to be administered to the patient</t>
  </si>
  <si>
    <t>Parts of generator (AC/DC) &lt;br&gt; Parts or electric motor :</t>
  </si>
  <si>
    <t>1,25 euro for 1 pair, 1,5 euro for 1 pair</t>
  </si>
  <si>
    <t>Traction motor</t>
  </si>
  <si>
    <t>Of other excavating, levelling, tamping &amp; excavating machinery for earth, mineral/ores</t>
  </si>
  <si>
    <t>dried</t>
  </si>
  <si>
    <t>Chromium type</t>
  </si>
  <si>
    <t>mango</t>
  </si>
  <si>
    <t>5 or 8</t>
  </si>
  <si>
    <t xml:space="preserve">0 or 5 </t>
  </si>
  <si>
    <t>0 or 3 or 5</t>
  </si>
  <si>
    <t>10 or 12</t>
  </si>
  <si>
    <t>7,5, but not less than 0,34 euro for 1 kg or 10 or 7,5, but not less than 0,375 euro for 1 kg</t>
  </si>
  <si>
    <t>12 or 13</t>
  </si>
  <si>
    <t>0 or 2</t>
  </si>
  <si>
    <t>5 or 6.5</t>
  </si>
  <si>
    <t>Average Exports to Russia 
(2015-19) 
USD million</t>
  </si>
  <si>
    <t xml:space="preserve">6 ; or 1,75 euro for 1 kg or 10, but not less than 1,5 euro for 1 kg </t>
  </si>
  <si>
    <t>10, but not less than 1,88 euro for 1 kg or 2,2 euro for 1 kg</t>
  </si>
  <si>
    <t>12,5, but not less than 0,5 euro for 1 kg or 12,5, but not less than 0,25 euro for 1 kg</t>
  </si>
  <si>
    <t>0 or 5 or 7 or 7.5 or 9 or 10</t>
  </si>
  <si>
    <t>India's Export Potential on 100 HS 8-digit lines (USD million)</t>
  </si>
  <si>
    <t>Summary Table for India's Wishlist of 100 HS 8-digit lines identified for the EHA</t>
  </si>
  <si>
    <t>No. of mismatched HS 8-digit lines with EAEU tariff lines</t>
  </si>
  <si>
    <t>Share in 100 HS 8-digit lines identified for EHA for partner country (%)</t>
  </si>
  <si>
    <t>India's Exports to partner country on these lines 
 (USD million)</t>
  </si>
  <si>
    <t>India's Exports to partner country on 100 HS 8-digit lines identified for EHA
 (USD million)</t>
  </si>
  <si>
    <t>Summary Table for India's Wishlist of 100 HS 8-digit lines identified for the EHA, mismatched with EAEU's tariff lines</t>
  </si>
  <si>
    <t>India's Export Potential to Belarus 
(USD million)</t>
  </si>
  <si>
    <t xml:space="preserve">India's Total Exports to partner country 
(USD million)
(Average 2015-2019) </t>
  </si>
  <si>
    <t>India's Average Exports to Kazakhstan 
(2015-19) 
USD million</t>
  </si>
  <si>
    <t>India's Export Potential toKyrgyz Rep
(USD million)</t>
  </si>
  <si>
    <t xml:space="preserve"> </t>
  </si>
  <si>
    <t>India's Export Potential to Kazakhstan (USD million)</t>
  </si>
  <si>
    <t>India's Export Potential to Russia
(USD million)</t>
  </si>
  <si>
    <t>Average Exports to Armenia 
(2015-2019) 
USD million</t>
  </si>
  <si>
    <t>India's Average Exports to Belarus 
(2015-2019)
USD Million</t>
  </si>
  <si>
    <t>Average Exports to Kyrgyzstan
(2015-2019) 
USD million</t>
  </si>
  <si>
    <t>India's Export Potential to Armenia 
(USD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</si>
</sst>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2" applyNumberFormat="1" applyFont="1" applyBorder="1" applyAlignment="1">
      <alignment horizontal="center" vertical="center"/>
    </xf>
    <xf numFmtId="1" fontId="3" fillId="0" borderId="13" xfId="2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8" xfId="2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left" vertical="center"/>
    </xf>
    <xf numFmtId="1" fontId="3" fillId="0" borderId="8" xfId="2" applyNumberFormat="1" applyFont="1" applyFill="1" applyBorder="1" applyAlignment="1">
      <alignment horizontal="center" vertical="center" shrinkToFit="1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1" fontId="5" fillId="0" borderId="8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 shrinkToFit="1"/>
    </xf>
    <xf numFmtId="164" fontId="3" fillId="0" borderId="8" xfId="1" applyNumberFormat="1" applyFont="1" applyBorder="1" applyAlignment="1">
      <alignment horizontal="center" vertical="center" wrapText="1"/>
    </xf>
    <xf numFmtId="1" fontId="5" fillId="0" borderId="11" xfId="2" applyNumberFormat="1" applyFont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9" fontId="3" fillId="0" borderId="0" xfId="1" applyFont="1" applyAlignment="1">
      <alignment horizontal="center" vertical="center"/>
    </xf>
    <xf numFmtId="16" fontId="3" fillId="0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center" wrapText="1"/>
    </xf>
    <xf numFmtId="10" fontId="3" fillId="0" borderId="32" xfId="1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40" xfId="1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2" fontId="2" fillId="10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16" xfId="0" applyNumberFormat="1" applyFont="1" applyFill="1" applyBorder="1" applyAlignment="1">
      <alignment horizontal="center"/>
    </xf>
    <xf numFmtId="9" fontId="2" fillId="0" borderId="2" xfId="1" applyNumberFormat="1" applyFont="1" applyBorder="1" applyAlignment="1">
      <alignment horizontal="center" vertical="center" wrapText="1"/>
    </xf>
    <xf numFmtId="9" fontId="2" fillId="0" borderId="43" xfId="1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6C08031F-86D0-4C94-B0D4-29C47F9E608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anksha%20Sharma/Downloads/EAEU%20Customs%20Tariff%202020%20(11.09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Реш. №36"/>
      <sheetName val="Решение №36"/>
      <sheetName val="Sheet2"/>
      <sheetName val="SCT-2019"/>
    </sheetNames>
    <sheetDataSet>
      <sheetData sheetId="0"/>
      <sheetData sheetId="1"/>
      <sheetData sheetId="2">
        <row r="2">
          <cell r="B2">
            <v>2023000</v>
          </cell>
          <cell r="C2" t="str">
            <v>Boneless</v>
          </cell>
          <cell r="D2" t="str">
            <v>15 or 50, but not less than 1 euro for 1 kg</v>
          </cell>
        </row>
        <row r="3">
          <cell r="B3">
            <v>3049900</v>
          </cell>
          <cell r="C3" t="str">
            <v>Other</v>
          </cell>
          <cell r="D3">
            <v>3</v>
          </cell>
        </row>
        <row r="4">
          <cell r="B4">
            <v>3061790</v>
          </cell>
          <cell r="C4" t="str">
            <v>Other</v>
          </cell>
          <cell r="D4">
            <v>3</v>
          </cell>
        </row>
        <row r="5">
          <cell r="B5">
            <v>29333990</v>
          </cell>
          <cell r="C5" t="str">
            <v xml:space="preserve">Other </v>
          </cell>
          <cell r="D5">
            <v>0</v>
          </cell>
        </row>
        <row r="6">
          <cell r="B6">
            <v>30042019</v>
          </cell>
          <cell r="C6" t="str">
            <v>Other</v>
          </cell>
          <cell r="D6" t="str">
            <v>3 or 5</v>
          </cell>
        </row>
        <row r="7">
          <cell r="B7">
            <v>30049029</v>
          </cell>
          <cell r="C7" t="str">
            <v xml:space="preserve">Other </v>
          </cell>
          <cell r="D7">
            <v>3</v>
          </cell>
        </row>
        <row r="8">
          <cell r="B8">
            <v>30049034</v>
          </cell>
          <cell r="C8" t="str">
            <v>Omeprazole and Lansoprazole</v>
          </cell>
          <cell r="D8" t="str">
            <v>3 or 5</v>
          </cell>
        </row>
        <row r="9">
          <cell r="B9">
            <v>30049039</v>
          </cell>
          <cell r="C9" t="str">
            <v>Other &lt;br&gt; Anticancer drugs:</v>
          </cell>
          <cell r="D9" t="str">
            <v>3 or 5</v>
          </cell>
        </row>
        <row r="10">
          <cell r="B10">
            <v>30049049</v>
          </cell>
          <cell r="C10" t="str">
            <v xml:space="preserve">Other </v>
          </cell>
          <cell r="D10">
            <v>3</v>
          </cell>
        </row>
        <row r="11">
          <cell r="B11">
            <v>30049069</v>
          </cell>
          <cell r="C11" t="str">
            <v>Other &lt;br&gt; Antihepertensive drugs:</v>
          </cell>
          <cell r="D11" t="str">
            <v>3 or 5</v>
          </cell>
        </row>
        <row r="12">
          <cell r="B12">
            <v>30049079</v>
          </cell>
          <cell r="C12" t="str">
            <v xml:space="preserve">Other </v>
          </cell>
          <cell r="D12">
            <v>3</v>
          </cell>
        </row>
        <row r="13">
          <cell r="B13">
            <v>30049091</v>
          </cell>
          <cell r="C13" t="str">
            <v>Salbutamol, Terbutaline, Ephedrine, Salmeterol and Methyl xanthimes</v>
          </cell>
          <cell r="D13" t="str">
            <v>3 or 5</v>
          </cell>
        </row>
        <row r="14">
          <cell r="B14">
            <v>30049099</v>
          </cell>
          <cell r="C14" t="str">
            <v>Other</v>
          </cell>
          <cell r="D14">
            <v>3</v>
          </cell>
        </row>
        <row r="15">
          <cell r="B15">
            <v>84818030</v>
          </cell>
          <cell r="C15" t="str">
            <v xml:space="preserve">Industrial valves (excluding pressure-reducing valves, and thermostatically controlled valves) &lt;br&gt; Inner tube valves: </v>
          </cell>
          <cell r="D15" t="str">
            <v>0 or 5 or 7 or 7.5 or 9 or 10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203C-5883-4AE9-B91B-B065BF3377AF}">
  <dimension ref="B1:G19"/>
  <sheetViews>
    <sheetView tabSelected="1" workbookViewId="0"/>
  </sheetViews>
  <sheetFormatPr defaultColWidth="8.77734375" defaultRowHeight="13.8" x14ac:dyDescent="0.25"/>
  <cols>
    <col min="1" max="1" width="3.6640625" style="3" customWidth="1"/>
    <col min="2" max="2" width="17.77734375" style="1" customWidth="1"/>
    <col min="3" max="3" width="19.77734375" style="2" customWidth="1"/>
    <col min="4" max="4" width="18.21875" style="2" customWidth="1"/>
    <col min="5" max="5" width="21" style="2" customWidth="1"/>
    <col min="6" max="6" width="22.21875" style="2" customWidth="1"/>
    <col min="7" max="7" width="17.44140625" style="2" customWidth="1"/>
    <col min="8" max="16384" width="8.77734375" style="3"/>
  </cols>
  <sheetData>
    <row r="1" spans="2:7" ht="7.8" customHeight="1" thickBot="1" x14ac:dyDescent="0.3"/>
    <row r="2" spans="2:7" ht="21" thickBot="1" x14ac:dyDescent="0.3">
      <c r="B2" s="185" t="s">
        <v>269</v>
      </c>
      <c r="C2" s="186"/>
      <c r="D2" s="186"/>
      <c r="E2" s="186"/>
      <c r="F2" s="186"/>
      <c r="G2" s="187"/>
    </row>
    <row r="3" spans="2:7" s="6" customFormat="1" ht="16.2" thickBot="1" x14ac:dyDescent="0.35">
      <c r="B3" s="193" t="s">
        <v>92</v>
      </c>
      <c r="C3" s="188" t="s">
        <v>155</v>
      </c>
      <c r="D3" s="189"/>
      <c r="E3" s="190"/>
      <c r="F3" s="191" t="s">
        <v>276</v>
      </c>
      <c r="G3" s="195" t="s">
        <v>268</v>
      </c>
    </row>
    <row r="4" spans="2:7" s="6" customFormat="1" ht="50.4" customHeight="1" thickBot="1" x14ac:dyDescent="0.35">
      <c r="B4" s="194"/>
      <c r="C4" s="135" t="s">
        <v>156</v>
      </c>
      <c r="D4" s="136" t="s">
        <v>88</v>
      </c>
      <c r="E4" s="137" t="s">
        <v>154</v>
      </c>
      <c r="F4" s="192"/>
      <c r="G4" s="196"/>
    </row>
    <row r="5" spans="2:7" x14ac:dyDescent="0.25">
      <c r="B5" s="96" t="s">
        <v>85</v>
      </c>
      <c r="C5" s="94">
        <v>31.302000000000003</v>
      </c>
      <c r="D5" s="93">
        <f>C5/F5</f>
        <v>0.94877546071774987</v>
      </c>
      <c r="E5" s="98">
        <v>58126.19</v>
      </c>
      <c r="F5" s="100">
        <v>32.991999999999997</v>
      </c>
      <c r="G5" s="100">
        <v>123.30124407970025</v>
      </c>
    </row>
    <row r="6" spans="2:7" x14ac:dyDescent="0.25">
      <c r="B6" s="97" t="s">
        <v>86</v>
      </c>
      <c r="C6" s="95">
        <v>39.353999999999971</v>
      </c>
      <c r="D6" s="68">
        <f>C6/F6</f>
        <v>0.8844788061311587</v>
      </c>
      <c r="E6" s="99">
        <v>25343.285999999993</v>
      </c>
      <c r="F6" s="101">
        <v>44.49400000000022</v>
      </c>
      <c r="G6" s="101">
        <v>218.95432221621235</v>
      </c>
    </row>
    <row r="7" spans="2:7" x14ac:dyDescent="0.25">
      <c r="B7" s="97" t="s">
        <v>89</v>
      </c>
      <c r="C7" s="95">
        <v>123.30599999999995</v>
      </c>
      <c r="D7" s="60">
        <f>C7/F7</f>
        <v>0.83917026228748637</v>
      </c>
      <c r="E7" s="99">
        <v>26785.360000000004</v>
      </c>
      <c r="F7" s="101">
        <v>146.93800000000152</v>
      </c>
      <c r="G7" s="101">
        <v>852.19017321840306</v>
      </c>
    </row>
    <row r="8" spans="2:7" x14ac:dyDescent="0.25">
      <c r="B8" s="97" t="s">
        <v>90</v>
      </c>
      <c r="C8" s="95">
        <v>24.578000000000003</v>
      </c>
      <c r="D8" s="60">
        <v>0.90293901542983279</v>
      </c>
      <c r="E8" s="99">
        <v>30352.191999999992</v>
      </c>
      <c r="F8" s="101">
        <v>27.219999999999949</v>
      </c>
      <c r="G8" s="101">
        <v>37.90970604279147</v>
      </c>
    </row>
    <row r="9" spans="2:7" ht="14.4" thickBot="1" x14ac:dyDescent="0.3">
      <c r="B9" s="102" t="s">
        <v>87</v>
      </c>
      <c r="C9" s="103">
        <v>1446.0800000000002</v>
      </c>
      <c r="D9" s="104">
        <f>C9/F9</f>
        <v>0.66727770960337074</v>
      </c>
      <c r="E9" s="105">
        <v>47478.888000000006</v>
      </c>
      <c r="F9" s="106">
        <v>2167.1336824057089</v>
      </c>
      <c r="G9" s="106">
        <v>3051.8085858131344</v>
      </c>
    </row>
    <row r="10" spans="2:7" s="7" customFormat="1" ht="14.4" thickBot="1" x14ac:dyDescent="0.3">
      <c r="B10" s="107" t="s">
        <v>91</v>
      </c>
      <c r="C10" s="108">
        <f t="shared" ref="C10:E10" si="0">SUM(C5:C9)</f>
        <v>1664.6200000000001</v>
      </c>
      <c r="D10" s="180">
        <f>C10/F10</f>
        <v>0.68820711060322548</v>
      </c>
      <c r="E10" s="108">
        <f t="shared" si="0"/>
        <v>188085.916</v>
      </c>
      <c r="F10" s="109">
        <f>SUM(F5:F9)</f>
        <v>2418.7776824057105</v>
      </c>
      <c r="G10" s="109">
        <f>SUM(G5:G9)</f>
        <v>4284.164031370241</v>
      </c>
    </row>
    <row r="11" spans="2:7" ht="14.4" thickBot="1" x14ac:dyDescent="0.3">
      <c r="B11" s="4"/>
      <c r="C11" s="5"/>
      <c r="D11" s="5"/>
      <c r="E11" s="5"/>
      <c r="F11" s="5"/>
      <c r="G11" s="5"/>
    </row>
    <row r="12" spans="2:7" ht="46.2" customHeight="1" thickBot="1" x14ac:dyDescent="0.3">
      <c r="B12" s="182" t="s">
        <v>274</v>
      </c>
      <c r="C12" s="183"/>
      <c r="D12" s="183"/>
      <c r="E12" s="183"/>
      <c r="F12" s="184"/>
    </row>
    <row r="13" spans="2:7" ht="78.599999999999994" thickBot="1" x14ac:dyDescent="0.3">
      <c r="B13" s="138" t="s">
        <v>92</v>
      </c>
      <c r="C13" s="139" t="s">
        <v>270</v>
      </c>
      <c r="D13" s="140" t="s">
        <v>272</v>
      </c>
      <c r="E13" s="141" t="s">
        <v>271</v>
      </c>
      <c r="F13" s="142" t="s">
        <v>273</v>
      </c>
    </row>
    <row r="14" spans="2:7" x14ac:dyDescent="0.25">
      <c r="B14" s="113" t="s">
        <v>85</v>
      </c>
      <c r="C14" s="122">
        <v>21</v>
      </c>
      <c r="D14" s="123">
        <v>2.1159999999999997</v>
      </c>
      <c r="E14" s="124">
        <f>D14/F14</f>
        <v>6.759951440802503E-2</v>
      </c>
      <c r="F14" s="118">
        <v>31.302000000000003</v>
      </c>
    </row>
    <row r="15" spans="2:7" x14ac:dyDescent="0.25">
      <c r="B15" s="114" t="s">
        <v>86</v>
      </c>
      <c r="C15" s="111">
        <v>26</v>
      </c>
      <c r="D15" s="121">
        <v>6.8140000000000001</v>
      </c>
      <c r="E15" s="112">
        <v>0.17314631295421062</v>
      </c>
      <c r="F15" s="119">
        <v>39.353999999999971</v>
      </c>
    </row>
    <row r="16" spans="2:7" x14ac:dyDescent="0.25">
      <c r="B16" s="114" t="s">
        <v>89</v>
      </c>
      <c r="C16" s="111">
        <v>38</v>
      </c>
      <c r="D16" s="92">
        <v>46.74</v>
      </c>
      <c r="E16" s="146">
        <f>D16/F16</f>
        <v>0.37905698019561107</v>
      </c>
      <c r="F16" s="119">
        <v>123.30599999999995</v>
      </c>
    </row>
    <row r="17" spans="2:7" x14ac:dyDescent="0.25">
      <c r="B17" s="114" t="s">
        <v>90</v>
      </c>
      <c r="C17" s="111">
        <v>27</v>
      </c>
      <c r="D17" s="92">
        <v>2.99</v>
      </c>
      <c r="E17" s="143">
        <v>0.12165351127024167</v>
      </c>
      <c r="F17" s="119">
        <v>24.578000000000003</v>
      </c>
      <c r="G17" s="144"/>
    </row>
    <row r="18" spans="2:7" ht="14.4" thickBot="1" x14ac:dyDescent="0.3">
      <c r="B18" s="115" t="s">
        <v>87</v>
      </c>
      <c r="C18" s="116">
        <v>35</v>
      </c>
      <c r="D18" s="117">
        <v>591.49</v>
      </c>
      <c r="E18" s="147">
        <f>D18/F18</f>
        <v>0.4090299291878734</v>
      </c>
      <c r="F18" s="120">
        <v>1446.0800000000002</v>
      </c>
    </row>
    <row r="19" spans="2:7" ht="14.4" thickBot="1" x14ac:dyDescent="0.3">
      <c r="B19" s="110" t="s">
        <v>91</v>
      </c>
      <c r="C19" s="133">
        <f>SUM(C14:C18)</f>
        <v>147</v>
      </c>
      <c r="D19" s="134">
        <f>SUM(D14:D18)</f>
        <v>650.15</v>
      </c>
      <c r="E19" s="181">
        <f>D19/F19</f>
        <v>0.39056961949273705</v>
      </c>
      <c r="F19" s="109">
        <v>1664.6200000000001</v>
      </c>
    </row>
  </sheetData>
  <mergeCells count="6">
    <mergeCell ref="B12:F12"/>
    <mergeCell ref="B2:G2"/>
    <mergeCell ref="C3:E3"/>
    <mergeCell ref="F3:F4"/>
    <mergeCell ref="B3:B4"/>
    <mergeCell ref="G3:G4"/>
  </mergeCells>
  <pageMargins left="0.7" right="0.7" top="0.75" bottom="0.75" header="0.3" footer="0.3"/>
  <pageSetup paperSize="9" orientation="portrait" r:id="rId1"/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B3CB-BC39-407C-9361-ABFE15DCBCB9}">
  <dimension ref="B1:J103"/>
  <sheetViews>
    <sheetView workbookViewId="0">
      <selection activeCell="A2" sqref="A2"/>
    </sheetView>
  </sheetViews>
  <sheetFormatPr defaultColWidth="8.77734375" defaultRowHeight="13.8" x14ac:dyDescent="0.25"/>
  <cols>
    <col min="1" max="1" width="3.77734375" style="10" customWidth="1"/>
    <col min="2" max="2" width="10.5546875" style="10" customWidth="1"/>
    <col min="3" max="3" width="12.44140625" style="10" customWidth="1"/>
    <col min="4" max="4" width="14.21875" style="10" customWidth="1"/>
    <col min="5" max="5" width="31.21875" style="11" customWidth="1"/>
    <col min="6" max="6" width="27.44140625" style="11" customWidth="1"/>
    <col min="7" max="7" width="20.5546875" style="10" customWidth="1"/>
    <col min="8" max="8" width="22.5546875" style="10" customWidth="1"/>
    <col min="9" max="9" width="16" style="10" customWidth="1"/>
    <col min="10" max="10" width="8.77734375" style="10"/>
    <col min="11" max="11" width="19.5546875" style="10" customWidth="1"/>
    <col min="12" max="16384" width="8.77734375" style="10"/>
  </cols>
  <sheetData>
    <row r="1" spans="2:10" x14ac:dyDescent="0.25">
      <c r="B1" s="8"/>
      <c r="C1" s="9" t="s">
        <v>93</v>
      </c>
    </row>
    <row r="2" spans="2:10" ht="14.4" thickBot="1" x14ac:dyDescent="0.3">
      <c r="G2" s="12">
        <f t="shared" ref="G2:I2" si="0">SUBTOTAL(109,G4:G103)</f>
        <v>31.302000000000003</v>
      </c>
      <c r="H2" s="10">
        <f t="shared" si="0"/>
        <v>58126.19</v>
      </c>
      <c r="I2" s="12">
        <f t="shared" si="0"/>
        <v>123.30124407970025</v>
      </c>
    </row>
    <row r="3" spans="2:10" s="16" customFormat="1" ht="55.8" thickBot="1" x14ac:dyDescent="0.35"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282</v>
      </c>
      <c r="H3" s="15" t="s">
        <v>157</v>
      </c>
      <c r="I3" s="15" t="s">
        <v>285</v>
      </c>
    </row>
    <row r="4" spans="2:10" x14ac:dyDescent="0.25">
      <c r="B4" s="17">
        <v>1</v>
      </c>
      <c r="C4" s="18">
        <v>20230</v>
      </c>
      <c r="D4" s="18">
        <v>2023000</v>
      </c>
      <c r="E4" s="19" t="s">
        <v>5</v>
      </c>
      <c r="F4" s="18" t="s">
        <v>6</v>
      </c>
      <c r="G4" s="52">
        <v>4.2379999999999995</v>
      </c>
      <c r="H4" s="176">
        <v>3602.1160000000004</v>
      </c>
      <c r="I4" s="52">
        <v>2.7596170000000004</v>
      </c>
      <c r="J4" s="28"/>
    </row>
    <row r="5" spans="2:10" x14ac:dyDescent="0.25">
      <c r="B5" s="20">
        <v>2</v>
      </c>
      <c r="C5" s="21">
        <v>80132</v>
      </c>
      <c r="D5" s="21">
        <v>8013220</v>
      </c>
      <c r="E5" s="22" t="s">
        <v>7</v>
      </c>
      <c r="F5" s="21">
        <v>0</v>
      </c>
      <c r="G5" s="53">
        <v>8.7999999999999995E-2</v>
      </c>
      <c r="H5" s="176">
        <v>713.15200000000004</v>
      </c>
      <c r="I5" s="52">
        <v>0.14301799999999998</v>
      </c>
      <c r="J5" s="28"/>
    </row>
    <row r="6" spans="2:10" x14ac:dyDescent="0.25">
      <c r="B6" s="20">
        <v>3</v>
      </c>
      <c r="C6" s="21">
        <v>90111</v>
      </c>
      <c r="D6" s="21">
        <v>9011119</v>
      </c>
      <c r="E6" s="22" t="s">
        <v>8</v>
      </c>
      <c r="F6" s="21">
        <v>0</v>
      </c>
      <c r="G6" s="53">
        <v>0.11000000000000001</v>
      </c>
      <c r="H6" s="176">
        <v>49.956000000000003</v>
      </c>
      <c r="I6" s="52">
        <v>4.4999999999999998E-2</v>
      </c>
      <c r="J6" s="28"/>
    </row>
    <row r="7" spans="2:10" x14ac:dyDescent="0.25">
      <c r="B7" s="20">
        <v>4</v>
      </c>
      <c r="C7" s="21">
        <v>90111</v>
      </c>
      <c r="D7" s="21">
        <v>9011149</v>
      </c>
      <c r="E7" s="22" t="s">
        <v>8</v>
      </c>
      <c r="F7" s="21">
        <v>0</v>
      </c>
      <c r="G7" s="53">
        <v>3.2000000000000001E-2</v>
      </c>
      <c r="H7" s="176">
        <v>156.82999999999998</v>
      </c>
      <c r="I7" s="52">
        <v>4.4999999999999998E-2</v>
      </c>
      <c r="J7" s="28"/>
    </row>
    <row r="8" spans="2:10" x14ac:dyDescent="0.25">
      <c r="B8" s="20">
        <v>5</v>
      </c>
      <c r="C8" s="21">
        <v>100630</v>
      </c>
      <c r="D8" s="21">
        <v>10063020</v>
      </c>
      <c r="E8" s="22" t="s">
        <v>9</v>
      </c>
      <c r="F8" s="21" t="s">
        <v>10</v>
      </c>
      <c r="G8" s="53">
        <v>9.4E-2</v>
      </c>
      <c r="H8" s="176">
        <v>3938.3779999999997</v>
      </c>
      <c r="I8" s="52">
        <v>1.5120728000000001</v>
      </c>
      <c r="J8" s="28"/>
    </row>
    <row r="9" spans="2:10" x14ac:dyDescent="0.25">
      <c r="B9" s="20">
        <v>6</v>
      </c>
      <c r="C9" s="21">
        <v>120242</v>
      </c>
      <c r="D9" s="21">
        <v>12024210</v>
      </c>
      <c r="E9" s="22" t="s">
        <v>11</v>
      </c>
      <c r="F9" s="21">
        <v>0</v>
      </c>
      <c r="G9" s="53">
        <v>9.8000000000000004E-2</v>
      </c>
      <c r="H9" s="176">
        <v>592.85799999999995</v>
      </c>
      <c r="I9" s="52">
        <v>0.68325649999999993</v>
      </c>
      <c r="J9" s="28"/>
    </row>
    <row r="10" spans="2:10" x14ac:dyDescent="0.25">
      <c r="B10" s="20">
        <v>7</v>
      </c>
      <c r="C10" s="21">
        <v>120740</v>
      </c>
      <c r="D10" s="21">
        <v>12074090</v>
      </c>
      <c r="E10" s="22" t="s">
        <v>8</v>
      </c>
      <c r="F10" s="21">
        <v>0</v>
      </c>
      <c r="G10" s="53">
        <v>4.5999999999999999E-2</v>
      </c>
      <c r="H10" s="176">
        <v>441.608</v>
      </c>
      <c r="I10" s="52">
        <v>7.0000000000000007E-2</v>
      </c>
      <c r="J10" s="28"/>
    </row>
    <row r="11" spans="2:10" x14ac:dyDescent="0.25">
      <c r="B11" s="20">
        <v>8</v>
      </c>
      <c r="C11" s="23">
        <v>170490</v>
      </c>
      <c r="D11" s="21">
        <v>17049090</v>
      </c>
      <c r="E11" s="22" t="s">
        <v>12</v>
      </c>
      <c r="F11" s="21" t="s">
        <v>13</v>
      </c>
      <c r="G11" s="53">
        <v>2.6000000000000002E-2</v>
      </c>
      <c r="H11" s="176">
        <v>62.410000000000004</v>
      </c>
      <c r="I11" s="52">
        <v>0</v>
      </c>
      <c r="J11" s="28"/>
    </row>
    <row r="12" spans="2:10" x14ac:dyDescent="0.25">
      <c r="B12" s="20">
        <v>9</v>
      </c>
      <c r="C12" s="23">
        <v>180690</v>
      </c>
      <c r="D12" s="21">
        <v>18069090</v>
      </c>
      <c r="E12" s="22" t="s">
        <v>8</v>
      </c>
      <c r="F12" s="21">
        <v>10</v>
      </c>
      <c r="G12" s="53">
        <v>6.5999999999999989E-2</v>
      </c>
      <c r="H12" s="176">
        <v>90.878</v>
      </c>
      <c r="I12" s="52">
        <v>0</v>
      </c>
      <c r="J12" s="28"/>
    </row>
    <row r="13" spans="2:10" x14ac:dyDescent="0.25">
      <c r="B13" s="20">
        <v>10</v>
      </c>
      <c r="C13" s="21">
        <v>200110</v>
      </c>
      <c r="D13" s="21">
        <v>20011000</v>
      </c>
      <c r="E13" s="22" t="s">
        <v>14</v>
      </c>
      <c r="F13" s="21" t="s">
        <v>15</v>
      </c>
      <c r="G13" s="53">
        <v>0.16600000000000001</v>
      </c>
      <c r="H13" s="176">
        <v>105.82000000000001</v>
      </c>
      <c r="I13" s="52">
        <v>0.11072080000000006</v>
      </c>
      <c r="J13" s="28"/>
    </row>
    <row r="14" spans="2:10" x14ac:dyDescent="0.25">
      <c r="B14" s="20">
        <v>11</v>
      </c>
      <c r="C14" s="23">
        <v>210111</v>
      </c>
      <c r="D14" s="21">
        <v>21011120</v>
      </c>
      <c r="E14" s="22" t="s">
        <v>16</v>
      </c>
      <c r="F14" s="37" t="s">
        <v>259</v>
      </c>
      <c r="G14" s="53">
        <v>7.3999999999999996E-2</v>
      </c>
      <c r="H14" s="176">
        <v>256.93999999999994</v>
      </c>
      <c r="I14" s="52">
        <v>0.72334179999999992</v>
      </c>
      <c r="J14" s="28"/>
    </row>
    <row r="15" spans="2:10" x14ac:dyDescent="0.25">
      <c r="B15" s="20">
        <v>12</v>
      </c>
      <c r="C15" s="21">
        <v>240120</v>
      </c>
      <c r="D15" s="21">
        <v>24012010</v>
      </c>
      <c r="E15" s="22" t="s">
        <v>17</v>
      </c>
      <c r="F15" s="21">
        <v>4</v>
      </c>
      <c r="G15" s="53">
        <v>10.518000000000001</v>
      </c>
      <c r="H15" s="176">
        <v>442.95400000000001</v>
      </c>
      <c r="I15" s="52">
        <v>46.171742999999999</v>
      </c>
      <c r="J15" s="28"/>
    </row>
    <row r="16" spans="2:10" x14ac:dyDescent="0.25">
      <c r="B16" s="20">
        <v>13</v>
      </c>
      <c r="C16" s="21">
        <v>282990</v>
      </c>
      <c r="D16" s="21">
        <v>28299030</v>
      </c>
      <c r="E16" s="22" t="s">
        <v>18</v>
      </c>
      <c r="F16" s="21">
        <v>5</v>
      </c>
      <c r="G16" s="53">
        <v>3.0000000000000006E-2</v>
      </c>
      <c r="H16" s="176">
        <v>22.577999999999999</v>
      </c>
      <c r="I16" s="52">
        <v>7.0000000000000007E-2</v>
      </c>
      <c r="J16" s="28"/>
    </row>
    <row r="17" spans="2:10" x14ac:dyDescent="0.25">
      <c r="B17" s="20">
        <v>14</v>
      </c>
      <c r="C17" s="21">
        <v>283321</v>
      </c>
      <c r="D17" s="21">
        <v>28332100</v>
      </c>
      <c r="E17" s="22" t="s">
        <v>19</v>
      </c>
      <c r="F17" s="21">
        <v>5</v>
      </c>
      <c r="G17" s="53">
        <v>0.05</v>
      </c>
      <c r="H17" s="176">
        <v>12.282</v>
      </c>
      <c r="I17" s="52">
        <v>8.5467999999999794E-3</v>
      </c>
      <c r="J17" s="28"/>
    </row>
    <row r="18" spans="2:10" x14ac:dyDescent="0.25">
      <c r="B18" s="20">
        <v>15</v>
      </c>
      <c r="C18" s="21">
        <v>283325</v>
      </c>
      <c r="D18" s="21">
        <v>28332500</v>
      </c>
      <c r="E18" s="22" t="s">
        <v>20</v>
      </c>
      <c r="F18" s="21">
        <v>5</v>
      </c>
      <c r="G18" s="53">
        <v>3.4000000000000002E-2</v>
      </c>
      <c r="H18" s="176">
        <v>2.7339999999999995</v>
      </c>
      <c r="I18" s="52">
        <v>0</v>
      </c>
      <c r="J18" s="28"/>
    </row>
    <row r="19" spans="2:10" x14ac:dyDescent="0.25">
      <c r="B19" s="20">
        <v>16</v>
      </c>
      <c r="C19" s="21">
        <v>292529</v>
      </c>
      <c r="D19" s="21">
        <v>29252990</v>
      </c>
      <c r="E19" s="22" t="s">
        <v>8</v>
      </c>
      <c r="F19" s="21">
        <v>5</v>
      </c>
      <c r="G19" s="53">
        <v>2.1999999999999999E-2</v>
      </c>
      <c r="H19" s="176">
        <v>87.417999999999992</v>
      </c>
      <c r="I19" s="52">
        <v>1.1872599999999997E-2</v>
      </c>
      <c r="J19" s="28"/>
    </row>
    <row r="20" spans="2:10" x14ac:dyDescent="0.25">
      <c r="B20" s="20">
        <v>17</v>
      </c>
      <c r="C20" s="21">
        <v>300220</v>
      </c>
      <c r="D20" s="21">
        <v>30022016</v>
      </c>
      <c r="E20" s="22" t="s">
        <v>21</v>
      </c>
      <c r="F20" s="21">
        <v>2</v>
      </c>
      <c r="G20" s="53">
        <v>3.5999999999999997E-2</v>
      </c>
      <c r="H20" s="176">
        <v>14.786000000000001</v>
      </c>
      <c r="I20" s="52">
        <v>1.6577884000000001</v>
      </c>
      <c r="J20" s="28"/>
    </row>
    <row r="21" spans="2:10" x14ac:dyDescent="0.25">
      <c r="B21" s="20">
        <v>18</v>
      </c>
      <c r="C21" s="23">
        <v>300490</v>
      </c>
      <c r="D21" s="21">
        <v>30049034</v>
      </c>
      <c r="E21" s="22" t="s">
        <v>22</v>
      </c>
      <c r="F21" s="21" t="s">
        <v>162</v>
      </c>
      <c r="G21" s="53">
        <v>6.2000000000000013E-2</v>
      </c>
      <c r="H21" s="176">
        <v>211.15199999999999</v>
      </c>
      <c r="I21" s="52">
        <v>2.5374427081322998E-2</v>
      </c>
      <c r="J21" s="28"/>
    </row>
    <row r="22" spans="2:10" x14ac:dyDescent="0.25">
      <c r="B22" s="20">
        <v>19</v>
      </c>
      <c r="C22" s="21">
        <v>300490</v>
      </c>
      <c r="D22" s="21">
        <v>30049099</v>
      </c>
      <c r="E22" s="22" t="s">
        <v>8</v>
      </c>
      <c r="F22" s="21">
        <v>3</v>
      </c>
      <c r="G22" s="53">
        <v>0.32</v>
      </c>
      <c r="H22" s="176">
        <v>5586.4340000000002</v>
      </c>
      <c r="I22" s="52">
        <v>2.5374427081322998E-2</v>
      </c>
      <c r="J22" s="28"/>
    </row>
    <row r="23" spans="2:10" x14ac:dyDescent="0.25">
      <c r="B23" s="20">
        <v>20</v>
      </c>
      <c r="C23" s="23">
        <v>320890</v>
      </c>
      <c r="D23" s="21">
        <v>32089090</v>
      </c>
      <c r="E23" s="22" t="s">
        <v>8</v>
      </c>
      <c r="F23" s="21">
        <v>5</v>
      </c>
      <c r="G23" s="53">
        <v>2.4E-2</v>
      </c>
      <c r="H23" s="176">
        <v>16.824000000000002</v>
      </c>
      <c r="I23" s="52">
        <v>5.9272307640090956E-2</v>
      </c>
      <c r="J23" s="28"/>
    </row>
    <row r="24" spans="2:10" x14ac:dyDescent="0.25">
      <c r="B24" s="20">
        <v>21</v>
      </c>
      <c r="C24" s="21">
        <v>321519</v>
      </c>
      <c r="D24" s="21">
        <v>32151910</v>
      </c>
      <c r="E24" s="22" t="s">
        <v>23</v>
      </c>
      <c r="F24" s="21">
        <v>0</v>
      </c>
      <c r="G24" s="53">
        <v>2.1999999999999999E-2</v>
      </c>
      <c r="H24" s="176">
        <v>33.468000000000004</v>
      </c>
      <c r="I24" s="52">
        <v>3.0000000000000002E-2</v>
      </c>
      <c r="J24" s="28"/>
    </row>
    <row r="25" spans="2:10" x14ac:dyDescent="0.25">
      <c r="B25" s="20">
        <v>22</v>
      </c>
      <c r="C25" s="21">
        <v>380210</v>
      </c>
      <c r="D25" s="21">
        <v>38021000</v>
      </c>
      <c r="E25" s="22" t="s">
        <v>24</v>
      </c>
      <c r="F25" s="21">
        <v>5</v>
      </c>
      <c r="G25" s="53">
        <v>0.19600000000000001</v>
      </c>
      <c r="H25" s="176">
        <v>145.55400000000003</v>
      </c>
      <c r="I25" s="52">
        <v>0.21058620000000017</v>
      </c>
      <c r="J25" s="28"/>
    </row>
    <row r="26" spans="2:10" x14ac:dyDescent="0.25">
      <c r="B26" s="20">
        <v>23</v>
      </c>
      <c r="C26" s="23">
        <v>380891</v>
      </c>
      <c r="D26" s="21">
        <v>38089199</v>
      </c>
      <c r="E26" s="22" t="s">
        <v>8</v>
      </c>
      <c r="F26" s="21">
        <v>5</v>
      </c>
      <c r="G26" s="53">
        <v>0.128</v>
      </c>
      <c r="H26" s="176">
        <v>676.74199999999996</v>
      </c>
      <c r="I26" s="52">
        <v>0.94744866666666672</v>
      </c>
      <c r="J26" s="28"/>
    </row>
    <row r="27" spans="2:10" x14ac:dyDescent="0.25">
      <c r="B27" s="20">
        <v>24</v>
      </c>
      <c r="C27" s="21">
        <v>380892</v>
      </c>
      <c r="D27" s="21">
        <v>38089290</v>
      </c>
      <c r="E27" s="22" t="s">
        <v>8</v>
      </c>
      <c r="F27" s="21">
        <v>5</v>
      </c>
      <c r="G27" s="53">
        <v>4.3999999999999997E-2</v>
      </c>
      <c r="H27" s="176">
        <v>515.13</v>
      </c>
      <c r="I27" s="52">
        <v>2.3992120000000003</v>
      </c>
      <c r="J27" s="28"/>
    </row>
    <row r="28" spans="2:10" x14ac:dyDescent="0.25">
      <c r="B28" s="20">
        <v>25</v>
      </c>
      <c r="C28" s="21">
        <v>380893</v>
      </c>
      <c r="D28" s="21">
        <v>38089390</v>
      </c>
      <c r="E28" s="22" t="s">
        <v>8</v>
      </c>
      <c r="F28" s="21">
        <v>5</v>
      </c>
      <c r="G28" s="53">
        <v>2.4E-2</v>
      </c>
      <c r="H28" s="176">
        <v>652.71799999999996</v>
      </c>
      <c r="I28" s="52">
        <v>0.54336859999999998</v>
      </c>
      <c r="J28" s="28"/>
    </row>
    <row r="29" spans="2:10" x14ac:dyDescent="0.25">
      <c r="B29" s="20">
        <v>26</v>
      </c>
      <c r="C29" s="21">
        <v>380899</v>
      </c>
      <c r="D29" s="21">
        <v>38089990</v>
      </c>
      <c r="E29" s="22" t="s">
        <v>8</v>
      </c>
      <c r="F29" s="21">
        <v>3</v>
      </c>
      <c r="G29" s="53">
        <v>0.13999999999999999</v>
      </c>
      <c r="H29" s="176">
        <v>124.29400000000001</v>
      </c>
      <c r="I29" s="52">
        <v>0.13389220000000002</v>
      </c>
      <c r="J29" s="28"/>
    </row>
    <row r="30" spans="2:10" x14ac:dyDescent="0.25">
      <c r="B30" s="20">
        <v>27</v>
      </c>
      <c r="C30" s="21">
        <v>380899</v>
      </c>
      <c r="D30" s="21">
        <v>38089910</v>
      </c>
      <c r="E30" s="22" t="s">
        <v>25</v>
      </c>
      <c r="F30" s="21">
        <v>5</v>
      </c>
      <c r="G30" s="53">
        <v>3.4000000000000002E-2</v>
      </c>
      <c r="H30" s="176">
        <v>286.334</v>
      </c>
      <c r="I30" s="52">
        <v>0.13389220000000002</v>
      </c>
      <c r="J30" s="28"/>
    </row>
    <row r="31" spans="2:10" x14ac:dyDescent="0.25">
      <c r="B31" s="20">
        <v>28</v>
      </c>
      <c r="C31" s="21">
        <v>382100</v>
      </c>
      <c r="D31" s="21">
        <v>38210000</v>
      </c>
      <c r="E31" s="22" t="s">
        <v>26</v>
      </c>
      <c r="F31" s="21">
        <v>5</v>
      </c>
      <c r="G31" s="53">
        <v>4.6000000000000006E-2</v>
      </c>
      <c r="H31" s="176">
        <v>12.708</v>
      </c>
      <c r="I31" s="52">
        <v>3.9721967924592275E-2</v>
      </c>
      <c r="J31" s="28"/>
    </row>
    <row r="32" spans="2:10" x14ac:dyDescent="0.25">
      <c r="B32" s="20">
        <v>29</v>
      </c>
      <c r="C32" s="21">
        <v>392329</v>
      </c>
      <c r="D32" s="21">
        <v>39232990</v>
      </c>
      <c r="E32" s="22" t="s">
        <v>8</v>
      </c>
      <c r="F32" s="21">
        <v>6.5</v>
      </c>
      <c r="G32" s="53">
        <v>3.5999999999999997E-2</v>
      </c>
      <c r="H32" s="176">
        <v>307.94400000000002</v>
      </c>
      <c r="I32" s="52">
        <v>0.45636940000000004</v>
      </c>
      <c r="J32" s="28"/>
    </row>
    <row r="33" spans="2:10" x14ac:dyDescent="0.25">
      <c r="B33" s="20">
        <v>30</v>
      </c>
      <c r="C33" s="23">
        <v>392690</v>
      </c>
      <c r="D33" s="21">
        <v>39269080</v>
      </c>
      <c r="E33" s="22" t="s">
        <v>27</v>
      </c>
      <c r="F33" s="21" t="s">
        <v>79</v>
      </c>
      <c r="G33" s="53">
        <v>3.2000000000000001E-2</v>
      </c>
      <c r="H33" s="176">
        <v>176.56800000000004</v>
      </c>
      <c r="I33" s="52">
        <v>0</v>
      </c>
      <c r="J33" s="28"/>
    </row>
    <row r="34" spans="2:10" x14ac:dyDescent="0.25">
      <c r="B34" s="20">
        <v>31</v>
      </c>
      <c r="C34" s="21">
        <v>400821</v>
      </c>
      <c r="D34" s="21">
        <v>40082120</v>
      </c>
      <c r="E34" s="22" t="s">
        <v>28</v>
      </c>
      <c r="F34" s="21">
        <v>5</v>
      </c>
      <c r="G34" s="53">
        <v>3.2000000000000001E-2</v>
      </c>
      <c r="H34" s="176">
        <v>14.180000000000001</v>
      </c>
      <c r="I34" s="52">
        <v>0.60235860000000008</v>
      </c>
      <c r="J34" s="28"/>
    </row>
    <row r="35" spans="2:10" x14ac:dyDescent="0.25">
      <c r="B35" s="20">
        <v>32</v>
      </c>
      <c r="C35" s="23">
        <v>401699</v>
      </c>
      <c r="D35" s="21">
        <v>40169990</v>
      </c>
      <c r="E35" s="22" t="s">
        <v>8</v>
      </c>
      <c r="F35" s="21" t="s">
        <v>80</v>
      </c>
      <c r="G35" s="53">
        <v>7.3999999999999996E-2</v>
      </c>
      <c r="H35" s="176">
        <v>170.28200000000001</v>
      </c>
      <c r="I35" s="52">
        <v>0</v>
      </c>
      <c r="J35" s="28"/>
    </row>
    <row r="36" spans="2:10" x14ac:dyDescent="0.25">
      <c r="B36" s="20">
        <v>33</v>
      </c>
      <c r="C36" s="21">
        <v>420231</v>
      </c>
      <c r="D36" s="21">
        <v>42023120</v>
      </c>
      <c r="E36" s="22" t="s">
        <v>29</v>
      </c>
      <c r="F36" s="21">
        <v>12.5</v>
      </c>
      <c r="G36" s="53">
        <v>4.3999999999999997E-2</v>
      </c>
      <c r="H36" s="176">
        <v>375.90000000000003</v>
      </c>
      <c r="I36" s="52">
        <v>0</v>
      </c>
      <c r="J36" s="28"/>
    </row>
    <row r="37" spans="2:10" x14ac:dyDescent="0.25">
      <c r="B37" s="20">
        <v>34</v>
      </c>
      <c r="C37" s="21">
        <v>420310</v>
      </c>
      <c r="D37" s="21">
        <v>42031010</v>
      </c>
      <c r="E37" s="22" t="s">
        <v>30</v>
      </c>
      <c r="F37" s="21">
        <v>10</v>
      </c>
      <c r="G37" s="53">
        <v>0.35599999999999998</v>
      </c>
      <c r="H37" s="176">
        <v>405.03199999999998</v>
      </c>
      <c r="I37" s="52">
        <v>0.4331252000000001</v>
      </c>
      <c r="J37" s="28"/>
    </row>
    <row r="38" spans="2:10" x14ac:dyDescent="0.25">
      <c r="B38" s="20">
        <v>35</v>
      </c>
      <c r="C38" s="21">
        <v>480257</v>
      </c>
      <c r="D38" s="21">
        <v>48025790</v>
      </c>
      <c r="E38" s="22" t="s">
        <v>8</v>
      </c>
      <c r="F38" s="21">
        <v>5</v>
      </c>
      <c r="G38" s="53">
        <v>3.6000000000000004E-2</v>
      </c>
      <c r="H38" s="176">
        <v>83.929999999999993</v>
      </c>
      <c r="I38" s="52">
        <v>0.66126980000000013</v>
      </c>
      <c r="J38" s="28"/>
    </row>
    <row r="39" spans="2:10" x14ac:dyDescent="0.25">
      <c r="B39" s="20">
        <v>36</v>
      </c>
      <c r="C39" s="23">
        <v>482390</v>
      </c>
      <c r="D39" s="21">
        <v>48239090</v>
      </c>
      <c r="E39" s="22" t="s">
        <v>8</v>
      </c>
      <c r="F39" s="21">
        <v>5</v>
      </c>
      <c r="G39" s="53">
        <v>0.17399999999999999</v>
      </c>
      <c r="H39" s="176">
        <v>42.963999999999999</v>
      </c>
      <c r="I39" s="52">
        <v>0.33376180000000005</v>
      </c>
      <c r="J39" s="28"/>
    </row>
    <row r="40" spans="2:10" x14ac:dyDescent="0.25">
      <c r="B40" s="20">
        <v>37</v>
      </c>
      <c r="C40" s="21">
        <v>490199</v>
      </c>
      <c r="D40" s="21">
        <v>49019900</v>
      </c>
      <c r="E40" s="22" t="s">
        <v>8</v>
      </c>
      <c r="F40" s="21">
        <v>0</v>
      </c>
      <c r="G40" s="53">
        <v>2.1999999999999999E-2</v>
      </c>
      <c r="H40" s="176">
        <v>20.823999999999998</v>
      </c>
      <c r="I40" s="52">
        <v>0</v>
      </c>
      <c r="J40" s="28"/>
    </row>
    <row r="41" spans="2:10" x14ac:dyDescent="0.25">
      <c r="B41" s="20">
        <v>38</v>
      </c>
      <c r="C41" s="21">
        <v>530500</v>
      </c>
      <c r="D41" s="21">
        <v>53050040</v>
      </c>
      <c r="E41" s="22" t="s">
        <v>31</v>
      </c>
      <c r="F41" s="21">
        <v>3</v>
      </c>
      <c r="G41" s="53">
        <v>0.124</v>
      </c>
      <c r="H41" s="176">
        <v>146.298</v>
      </c>
      <c r="I41" s="52">
        <v>0.26032120000000003</v>
      </c>
      <c r="J41" s="28"/>
    </row>
    <row r="42" spans="2:10" x14ac:dyDescent="0.25">
      <c r="B42" s="20">
        <v>39</v>
      </c>
      <c r="C42" s="21">
        <v>610310</v>
      </c>
      <c r="D42" s="21">
        <v>61031090</v>
      </c>
      <c r="E42" s="22" t="s">
        <v>32</v>
      </c>
      <c r="F42" s="21" t="s">
        <v>33</v>
      </c>
      <c r="G42" s="53">
        <v>0.16400000000000001</v>
      </c>
      <c r="H42" s="176">
        <v>14.688000000000002</v>
      </c>
      <c r="I42" s="52">
        <v>0.1235256</v>
      </c>
      <c r="J42" s="28"/>
    </row>
    <row r="43" spans="2:10" x14ac:dyDescent="0.25">
      <c r="B43" s="20">
        <v>40</v>
      </c>
      <c r="C43" s="21">
        <v>610323</v>
      </c>
      <c r="D43" s="21">
        <v>61032300</v>
      </c>
      <c r="E43" s="22" t="s">
        <v>34</v>
      </c>
      <c r="F43" s="21" t="s">
        <v>35</v>
      </c>
      <c r="G43" s="53">
        <v>2.4E-2</v>
      </c>
      <c r="H43" s="176">
        <v>93.061999999999998</v>
      </c>
      <c r="I43" s="52">
        <v>7.4197999999999998E-3</v>
      </c>
      <c r="J43" s="28"/>
    </row>
    <row r="44" spans="2:10" x14ac:dyDescent="0.25">
      <c r="B44" s="20">
        <v>41</v>
      </c>
      <c r="C44" s="23">
        <v>610343</v>
      </c>
      <c r="D44" s="21">
        <v>61034300</v>
      </c>
      <c r="E44" s="22" t="s">
        <v>34</v>
      </c>
      <c r="F44" s="21" t="s">
        <v>81</v>
      </c>
      <c r="G44" s="53">
        <v>0.08</v>
      </c>
      <c r="H44" s="176">
        <v>55.296000000000006</v>
      </c>
      <c r="I44" s="52">
        <v>0</v>
      </c>
      <c r="J44" s="28"/>
    </row>
    <row r="45" spans="2:10" x14ac:dyDescent="0.25">
      <c r="B45" s="20">
        <v>42</v>
      </c>
      <c r="C45" s="21">
        <v>610449</v>
      </c>
      <c r="D45" s="21">
        <v>61044990</v>
      </c>
      <c r="E45" s="22" t="s">
        <v>36</v>
      </c>
      <c r="F45" s="21" t="s">
        <v>35</v>
      </c>
      <c r="G45" s="53">
        <v>0.13600000000000001</v>
      </c>
      <c r="H45" s="176">
        <v>58.481999999999992</v>
      </c>
      <c r="I45" s="52">
        <v>7.9901199999999992E-2</v>
      </c>
      <c r="J45" s="28"/>
    </row>
    <row r="46" spans="2:10" x14ac:dyDescent="0.25">
      <c r="B46" s="20">
        <v>43</v>
      </c>
      <c r="C46" s="21">
        <v>610520</v>
      </c>
      <c r="D46" s="21">
        <v>61052010</v>
      </c>
      <c r="E46" s="22" t="s">
        <v>34</v>
      </c>
      <c r="F46" s="21" t="s">
        <v>37</v>
      </c>
      <c r="G46" s="53">
        <v>0.6</v>
      </c>
      <c r="H46" s="176">
        <v>216.95999999999998</v>
      </c>
      <c r="I46" s="52">
        <v>0.10112700000000001</v>
      </c>
      <c r="J46" s="28"/>
    </row>
    <row r="47" spans="2:10" x14ac:dyDescent="0.25">
      <c r="B47" s="20">
        <v>44</v>
      </c>
      <c r="C47" s="23">
        <v>610590</v>
      </c>
      <c r="D47" s="21">
        <v>61059090</v>
      </c>
      <c r="E47" s="22" t="s">
        <v>8</v>
      </c>
      <c r="F47" s="21" t="s">
        <v>82</v>
      </c>
      <c r="G47" s="53">
        <v>0.17799999999999999</v>
      </c>
      <c r="H47" s="176">
        <v>124.506</v>
      </c>
      <c r="I47" s="52">
        <v>0.11736539999999999</v>
      </c>
      <c r="J47" s="28"/>
    </row>
    <row r="48" spans="2:10" x14ac:dyDescent="0.25">
      <c r="B48" s="20">
        <v>45</v>
      </c>
      <c r="C48" s="21">
        <v>610722</v>
      </c>
      <c r="D48" s="21">
        <v>61072210</v>
      </c>
      <c r="E48" s="22" t="s">
        <v>34</v>
      </c>
      <c r="F48" s="21" t="s">
        <v>37</v>
      </c>
      <c r="G48" s="53">
        <v>4.8000000000000001E-2</v>
      </c>
      <c r="H48" s="176">
        <v>58.625999999999998</v>
      </c>
      <c r="I48" s="52">
        <v>1.19428E-2</v>
      </c>
      <c r="J48" s="28"/>
    </row>
    <row r="49" spans="2:10" x14ac:dyDescent="0.25">
      <c r="B49" s="20">
        <v>46</v>
      </c>
      <c r="C49" s="21">
        <v>610990</v>
      </c>
      <c r="D49" s="21">
        <v>61099090</v>
      </c>
      <c r="E49" s="22" t="s">
        <v>8</v>
      </c>
      <c r="F49" s="21" t="s">
        <v>37</v>
      </c>
      <c r="G49" s="53">
        <v>1.1579999999999999</v>
      </c>
      <c r="H49" s="176">
        <v>668.38</v>
      </c>
      <c r="I49" s="52">
        <v>1.0812736000000001</v>
      </c>
      <c r="J49" s="28"/>
    </row>
    <row r="50" spans="2:10" x14ac:dyDescent="0.25">
      <c r="B50" s="20">
        <v>47</v>
      </c>
      <c r="C50" s="21">
        <v>610990</v>
      </c>
      <c r="D50" s="21">
        <v>61099010</v>
      </c>
      <c r="E50" s="22" t="s">
        <v>34</v>
      </c>
      <c r="F50" s="21" t="s">
        <v>37</v>
      </c>
      <c r="G50" s="53">
        <v>0.48200000000000004</v>
      </c>
      <c r="H50" s="176">
        <v>196.13800000000001</v>
      </c>
      <c r="I50" s="52">
        <v>1.0812736000000001</v>
      </c>
      <c r="J50" s="28"/>
    </row>
    <row r="51" spans="2:10" x14ac:dyDescent="0.25">
      <c r="B51" s="20">
        <v>48</v>
      </c>
      <c r="C51" s="21">
        <v>611130</v>
      </c>
      <c r="D51" s="21">
        <v>61113000</v>
      </c>
      <c r="E51" s="22" t="s">
        <v>34</v>
      </c>
      <c r="F51" s="21" t="s">
        <v>38</v>
      </c>
      <c r="G51" s="53">
        <v>0.75800000000000001</v>
      </c>
      <c r="H51" s="176">
        <v>67.544000000000011</v>
      </c>
      <c r="I51" s="52">
        <v>0.30084860000000002</v>
      </c>
      <c r="J51" s="28"/>
    </row>
    <row r="52" spans="2:10" x14ac:dyDescent="0.25">
      <c r="B52" s="20">
        <v>49</v>
      </c>
      <c r="C52" s="21">
        <v>611420</v>
      </c>
      <c r="D52" s="21">
        <v>61142000</v>
      </c>
      <c r="E52" s="22" t="s">
        <v>39</v>
      </c>
      <c r="F52" s="21">
        <v>15</v>
      </c>
      <c r="G52" s="53">
        <v>4.5999999999999999E-2</v>
      </c>
      <c r="H52" s="176">
        <v>303.02199999999993</v>
      </c>
      <c r="I52" s="52">
        <v>8.5273799999999997E-2</v>
      </c>
      <c r="J52" s="28"/>
    </row>
    <row r="53" spans="2:10" x14ac:dyDescent="0.25">
      <c r="B53" s="20">
        <v>50</v>
      </c>
      <c r="C53" s="21">
        <v>611490</v>
      </c>
      <c r="D53" s="21">
        <v>61149090</v>
      </c>
      <c r="E53" s="22" t="s">
        <v>8</v>
      </c>
      <c r="F53" s="21">
        <v>15</v>
      </c>
      <c r="G53" s="53">
        <v>5.7999999999999996E-2</v>
      </c>
      <c r="H53" s="176">
        <v>186.81799999999998</v>
      </c>
      <c r="I53" s="52">
        <v>9.65517</v>
      </c>
      <c r="J53" s="28"/>
    </row>
    <row r="54" spans="2:10" x14ac:dyDescent="0.25">
      <c r="B54" s="20">
        <v>51</v>
      </c>
      <c r="C54" s="21">
        <v>620319</v>
      </c>
      <c r="D54" s="21">
        <v>62031990</v>
      </c>
      <c r="E54" s="22" t="s">
        <v>40</v>
      </c>
      <c r="F54" s="21" t="s">
        <v>35</v>
      </c>
      <c r="G54" s="53">
        <v>7.8E-2</v>
      </c>
      <c r="H54" s="176">
        <v>62.256000000000014</v>
      </c>
      <c r="I54" s="52">
        <v>8.6201600000000003E-2</v>
      </c>
      <c r="J54" s="28"/>
    </row>
    <row r="55" spans="2:10" x14ac:dyDescent="0.25">
      <c r="B55" s="20">
        <v>52</v>
      </c>
      <c r="C55" s="23">
        <v>620349</v>
      </c>
      <c r="D55" s="21">
        <v>62034990</v>
      </c>
      <c r="E55" s="22" t="s">
        <v>8</v>
      </c>
      <c r="F55" s="21" t="s">
        <v>81</v>
      </c>
      <c r="G55" s="53">
        <v>4.5999999999999999E-2</v>
      </c>
      <c r="H55" s="176">
        <v>276.12800000000004</v>
      </c>
      <c r="I55" s="52">
        <v>0.92281239999999987</v>
      </c>
      <c r="J55" s="28"/>
    </row>
    <row r="56" spans="2:10" x14ac:dyDescent="0.25">
      <c r="B56" s="20">
        <v>53</v>
      </c>
      <c r="C56" s="21">
        <v>620442</v>
      </c>
      <c r="D56" s="21">
        <v>62044220</v>
      </c>
      <c r="E56" s="22" t="s">
        <v>41</v>
      </c>
      <c r="F56" s="21" t="s">
        <v>33</v>
      </c>
      <c r="G56" s="53">
        <v>6.7999999999999991E-2</v>
      </c>
      <c r="H56" s="176">
        <v>464.51800000000003</v>
      </c>
      <c r="I56" s="52">
        <v>0.82636100000000001</v>
      </c>
      <c r="J56" s="28"/>
    </row>
    <row r="57" spans="2:10" x14ac:dyDescent="0.25">
      <c r="B57" s="20">
        <v>54</v>
      </c>
      <c r="C57" s="21">
        <v>620443</v>
      </c>
      <c r="D57" s="21">
        <v>62044390</v>
      </c>
      <c r="E57" s="22" t="s">
        <v>8</v>
      </c>
      <c r="F57" s="21" t="s">
        <v>35</v>
      </c>
      <c r="G57" s="53">
        <v>2.8000000000000004E-2</v>
      </c>
      <c r="H57" s="176">
        <v>559.34399999999994</v>
      </c>
      <c r="I57" s="52">
        <v>2.0381123999999997</v>
      </c>
      <c r="J57" s="28"/>
    </row>
    <row r="58" spans="2:10" x14ac:dyDescent="0.25">
      <c r="B58" s="20">
        <v>55</v>
      </c>
      <c r="C58" s="21">
        <v>620530</v>
      </c>
      <c r="D58" s="21">
        <v>62053000</v>
      </c>
      <c r="E58" s="22" t="s">
        <v>42</v>
      </c>
      <c r="F58" s="21" t="s">
        <v>37</v>
      </c>
      <c r="G58" s="53">
        <v>3.4000000000000002E-2</v>
      </c>
      <c r="H58" s="176">
        <v>116.29400000000001</v>
      </c>
      <c r="I58" s="52">
        <v>0.17586359999999998</v>
      </c>
      <c r="J58" s="28"/>
    </row>
    <row r="59" spans="2:10" x14ac:dyDescent="0.25">
      <c r="B59" s="20">
        <v>56</v>
      </c>
      <c r="C59" s="23">
        <v>620590</v>
      </c>
      <c r="D59" s="21">
        <v>62059090</v>
      </c>
      <c r="E59" s="22" t="s">
        <v>43</v>
      </c>
      <c r="F59" s="21" t="s">
        <v>44</v>
      </c>
      <c r="G59" s="53">
        <v>0.13</v>
      </c>
      <c r="H59" s="176">
        <v>217.97200000000004</v>
      </c>
      <c r="I59" s="52">
        <v>0.73537679999999994</v>
      </c>
      <c r="J59" s="28"/>
    </row>
    <row r="60" spans="2:10" x14ac:dyDescent="0.25">
      <c r="B60" s="20">
        <v>57</v>
      </c>
      <c r="C60" s="21">
        <v>620640</v>
      </c>
      <c r="D60" s="21">
        <v>62064000</v>
      </c>
      <c r="E60" s="22" t="s">
        <v>45</v>
      </c>
      <c r="F60" s="21" t="s">
        <v>37</v>
      </c>
      <c r="G60" s="53">
        <v>2.1999999999999999E-2</v>
      </c>
      <c r="H60" s="176">
        <v>643.33600000000001</v>
      </c>
      <c r="I60" s="52">
        <v>1.8251933999999999</v>
      </c>
      <c r="J60" s="28"/>
    </row>
    <row r="61" spans="2:10" x14ac:dyDescent="0.25">
      <c r="B61" s="20">
        <v>58</v>
      </c>
      <c r="C61" s="21">
        <v>620990</v>
      </c>
      <c r="D61" s="21">
        <v>62099090</v>
      </c>
      <c r="E61" s="22" t="s">
        <v>8</v>
      </c>
      <c r="F61" s="21" t="s">
        <v>37</v>
      </c>
      <c r="G61" s="53">
        <v>0.39800000000000002</v>
      </c>
      <c r="H61" s="176">
        <v>46.864000000000004</v>
      </c>
      <c r="I61" s="52">
        <v>3.2575457999999999</v>
      </c>
      <c r="J61" s="28"/>
    </row>
    <row r="62" spans="2:10" x14ac:dyDescent="0.25">
      <c r="B62" s="20">
        <v>59</v>
      </c>
      <c r="C62" s="21">
        <v>621490</v>
      </c>
      <c r="D62" s="21">
        <v>62149060</v>
      </c>
      <c r="E62" s="22" t="s">
        <v>46</v>
      </c>
      <c r="F62" s="21">
        <v>15</v>
      </c>
      <c r="G62" s="53">
        <v>0.04</v>
      </c>
      <c r="H62" s="176">
        <v>130.874</v>
      </c>
      <c r="I62" s="52">
        <v>0</v>
      </c>
      <c r="J62" s="28"/>
    </row>
    <row r="63" spans="2:10" x14ac:dyDescent="0.25">
      <c r="B63" s="20">
        <v>60</v>
      </c>
      <c r="C63" s="23">
        <v>640391</v>
      </c>
      <c r="D63" s="21">
        <v>64039190</v>
      </c>
      <c r="E63" s="22" t="s">
        <v>8</v>
      </c>
      <c r="F63" s="21" t="s">
        <v>47</v>
      </c>
      <c r="G63" s="53">
        <v>4.2000000000000003E-2</v>
      </c>
      <c r="H63" s="176">
        <v>361.60199999999998</v>
      </c>
      <c r="I63" s="52">
        <v>0.9998516999999999</v>
      </c>
      <c r="J63" s="28"/>
    </row>
    <row r="64" spans="2:10" x14ac:dyDescent="0.25">
      <c r="B64" s="20">
        <v>61</v>
      </c>
      <c r="C64" s="21">
        <v>680223</v>
      </c>
      <c r="D64" s="21">
        <v>68022390</v>
      </c>
      <c r="E64" s="22" t="s">
        <v>8</v>
      </c>
      <c r="F64" s="21">
        <v>12</v>
      </c>
      <c r="G64" s="53">
        <v>0.22200000000000003</v>
      </c>
      <c r="H64" s="176">
        <v>749.24799999999993</v>
      </c>
      <c r="I64" s="52">
        <v>0.10102739999999998</v>
      </c>
      <c r="J64" s="28"/>
    </row>
    <row r="65" spans="2:10" x14ac:dyDescent="0.25">
      <c r="B65" s="20">
        <v>62</v>
      </c>
      <c r="C65" s="21">
        <v>710239</v>
      </c>
      <c r="D65" s="21">
        <v>71023910</v>
      </c>
      <c r="E65" s="22" t="s">
        <v>48</v>
      </c>
      <c r="F65" s="21">
        <v>10</v>
      </c>
      <c r="G65" s="53">
        <v>5.6499999999999995</v>
      </c>
      <c r="H65" s="176">
        <v>22095.938000000002</v>
      </c>
      <c r="I65" s="52">
        <v>9.0885538036956817</v>
      </c>
      <c r="J65" s="28"/>
    </row>
    <row r="66" spans="2:10" x14ac:dyDescent="0.25">
      <c r="B66" s="20">
        <v>63</v>
      </c>
      <c r="C66" s="21">
        <v>710399</v>
      </c>
      <c r="D66" s="21">
        <v>71039990</v>
      </c>
      <c r="E66" s="22" t="s">
        <v>49</v>
      </c>
      <c r="F66" s="21">
        <v>15</v>
      </c>
      <c r="G66" s="53">
        <v>3.2000000000000001E-2</v>
      </c>
      <c r="H66" s="176">
        <v>171.60999999999999</v>
      </c>
      <c r="I66" s="52">
        <v>0</v>
      </c>
      <c r="J66" s="28"/>
    </row>
    <row r="67" spans="2:10" x14ac:dyDescent="0.25">
      <c r="B67" s="20">
        <v>64</v>
      </c>
      <c r="C67" s="21">
        <v>711319</v>
      </c>
      <c r="D67" s="21">
        <v>71131930</v>
      </c>
      <c r="E67" s="22" t="s">
        <v>50</v>
      </c>
      <c r="F67" s="21">
        <v>10</v>
      </c>
      <c r="G67" s="53">
        <v>4.3999999999999997E-2</v>
      </c>
      <c r="H67" s="176">
        <v>3173.2</v>
      </c>
      <c r="I67" s="52">
        <v>0</v>
      </c>
      <c r="J67" s="28"/>
    </row>
    <row r="68" spans="2:10" x14ac:dyDescent="0.25">
      <c r="B68" s="20">
        <v>65</v>
      </c>
      <c r="C68" s="23">
        <v>730890</v>
      </c>
      <c r="D68" s="21">
        <v>73089090</v>
      </c>
      <c r="E68" s="22" t="s">
        <v>8</v>
      </c>
      <c r="F68" s="21">
        <v>6</v>
      </c>
      <c r="G68" s="53">
        <v>0.40400000000000003</v>
      </c>
      <c r="H68" s="176">
        <v>376.10200000000003</v>
      </c>
      <c r="I68" s="52">
        <v>0</v>
      </c>
      <c r="J68" s="28"/>
    </row>
    <row r="69" spans="2:10" x14ac:dyDescent="0.25">
      <c r="B69" s="20">
        <v>66</v>
      </c>
      <c r="C69" s="21">
        <v>741999</v>
      </c>
      <c r="D69" s="21">
        <v>74199930</v>
      </c>
      <c r="E69" s="22" t="s">
        <v>51</v>
      </c>
      <c r="F69" s="21">
        <v>5</v>
      </c>
      <c r="G69" s="53">
        <v>4.4000000000000004E-2</v>
      </c>
      <c r="H69" s="176">
        <v>309.67600000000004</v>
      </c>
      <c r="I69" s="52">
        <v>2.9779459459459458E-2</v>
      </c>
      <c r="J69" s="28"/>
    </row>
    <row r="70" spans="2:10" x14ac:dyDescent="0.25">
      <c r="B70" s="20">
        <v>67</v>
      </c>
      <c r="C70" s="21">
        <v>761410</v>
      </c>
      <c r="D70" s="21">
        <v>76141000</v>
      </c>
      <c r="E70" s="22" t="s">
        <v>52</v>
      </c>
      <c r="F70" s="21">
        <v>9</v>
      </c>
      <c r="G70" s="53">
        <v>0.42599999999999999</v>
      </c>
      <c r="H70" s="176">
        <v>135.16</v>
      </c>
      <c r="I70" s="52">
        <v>0.23285200000000006</v>
      </c>
      <c r="J70" s="28"/>
    </row>
    <row r="71" spans="2:10" x14ac:dyDescent="0.25">
      <c r="B71" s="20">
        <v>68</v>
      </c>
      <c r="C71" s="23">
        <v>820719</v>
      </c>
      <c r="D71" s="21">
        <v>82071900</v>
      </c>
      <c r="E71" s="22" t="s">
        <v>53</v>
      </c>
      <c r="F71" s="21">
        <v>3</v>
      </c>
      <c r="G71" s="53">
        <v>2.4E-2</v>
      </c>
      <c r="H71" s="176">
        <v>49.451999999999998</v>
      </c>
      <c r="I71" s="52">
        <v>0.37994040000000001</v>
      </c>
      <c r="J71" s="28"/>
    </row>
    <row r="72" spans="2:10" x14ac:dyDescent="0.25">
      <c r="B72" s="20">
        <v>69</v>
      </c>
      <c r="C72" s="21">
        <v>841013</v>
      </c>
      <c r="D72" s="21">
        <v>84101310</v>
      </c>
      <c r="E72" s="22" t="s">
        <v>54</v>
      </c>
      <c r="F72" s="21">
        <v>13</v>
      </c>
      <c r="G72" s="53">
        <v>0.25600000000000001</v>
      </c>
      <c r="H72" s="176">
        <v>3.4699999999999998</v>
      </c>
      <c r="I72" s="52">
        <v>0</v>
      </c>
      <c r="J72" s="28"/>
    </row>
    <row r="73" spans="2:10" x14ac:dyDescent="0.25">
      <c r="B73" s="20">
        <v>70</v>
      </c>
      <c r="C73" s="23">
        <v>841090</v>
      </c>
      <c r="D73" s="21">
        <v>84109000</v>
      </c>
      <c r="E73" s="22" t="s">
        <v>55</v>
      </c>
      <c r="F73" s="21">
        <v>15</v>
      </c>
      <c r="G73" s="53">
        <v>2.4E-2</v>
      </c>
      <c r="H73" s="176">
        <v>46.914000000000001</v>
      </c>
      <c r="I73" s="52">
        <v>0</v>
      </c>
      <c r="J73" s="28"/>
    </row>
    <row r="74" spans="2:10" x14ac:dyDescent="0.25">
      <c r="B74" s="20">
        <v>71</v>
      </c>
      <c r="C74" s="21">
        <v>841391</v>
      </c>
      <c r="D74" s="21">
        <v>84139120</v>
      </c>
      <c r="E74" s="22" t="s">
        <v>56</v>
      </c>
      <c r="F74" s="21">
        <v>0</v>
      </c>
      <c r="G74" s="53">
        <v>0.03</v>
      </c>
      <c r="H74" s="176">
        <v>59.160000000000004</v>
      </c>
      <c r="I74" s="52">
        <v>1.6506415999999999</v>
      </c>
      <c r="J74" s="28"/>
    </row>
    <row r="75" spans="2:10" x14ac:dyDescent="0.25">
      <c r="B75" s="20">
        <v>72</v>
      </c>
      <c r="C75" s="21">
        <v>842240</v>
      </c>
      <c r="D75" s="21">
        <v>84224000</v>
      </c>
      <c r="E75" s="22" t="s">
        <v>57</v>
      </c>
      <c r="F75" s="21">
        <v>0</v>
      </c>
      <c r="G75" s="53">
        <v>3.9999999999999994E-2</v>
      </c>
      <c r="H75" s="176">
        <v>36.785999999999994</v>
      </c>
      <c r="I75" s="52">
        <v>0</v>
      </c>
      <c r="J75" s="28"/>
    </row>
    <row r="76" spans="2:10" x14ac:dyDescent="0.25">
      <c r="B76" s="20">
        <v>73</v>
      </c>
      <c r="C76" s="21">
        <v>842959</v>
      </c>
      <c r="D76" s="21">
        <v>84295900</v>
      </c>
      <c r="E76" s="22" t="s">
        <v>8</v>
      </c>
      <c r="F76" s="21">
        <v>5</v>
      </c>
      <c r="G76" s="53">
        <v>3.2000000000000001E-2</v>
      </c>
      <c r="H76" s="176">
        <v>176.26000000000002</v>
      </c>
      <c r="I76" s="52">
        <v>1.8159171999999999</v>
      </c>
      <c r="J76" s="28"/>
    </row>
    <row r="77" spans="2:10" x14ac:dyDescent="0.25">
      <c r="B77" s="20">
        <v>74</v>
      </c>
      <c r="C77" s="21">
        <v>843280</v>
      </c>
      <c r="D77" s="21">
        <v>84328020</v>
      </c>
      <c r="E77" s="22" t="s">
        <v>58</v>
      </c>
      <c r="F77" s="21">
        <v>0</v>
      </c>
      <c r="G77" s="53">
        <v>3.7999999999999999E-2</v>
      </c>
      <c r="H77" s="176">
        <v>18.990000000000002</v>
      </c>
      <c r="I77" s="52">
        <v>6.8870500000000001E-2</v>
      </c>
      <c r="J77" s="28"/>
    </row>
    <row r="78" spans="2:10" x14ac:dyDescent="0.25">
      <c r="B78" s="20">
        <v>75</v>
      </c>
      <c r="C78" s="21">
        <v>843810</v>
      </c>
      <c r="D78" s="21">
        <v>84381010</v>
      </c>
      <c r="E78" s="22" t="s">
        <v>59</v>
      </c>
      <c r="F78" s="21">
        <v>0</v>
      </c>
      <c r="G78" s="53">
        <v>2.4E-2</v>
      </c>
      <c r="H78" s="176">
        <v>11.916</v>
      </c>
      <c r="I78" s="52">
        <v>0</v>
      </c>
      <c r="J78" s="28"/>
    </row>
    <row r="79" spans="2:10" x14ac:dyDescent="0.25">
      <c r="B79" s="20">
        <v>76</v>
      </c>
      <c r="C79" s="21">
        <v>844010</v>
      </c>
      <c r="D79" s="21">
        <v>84401090</v>
      </c>
      <c r="E79" s="22" t="s">
        <v>8</v>
      </c>
      <c r="F79" s="21">
        <v>0</v>
      </c>
      <c r="G79" s="53">
        <v>6.4000000000000001E-2</v>
      </c>
      <c r="H79" s="176">
        <v>11.476000000000001</v>
      </c>
      <c r="I79" s="52">
        <v>0</v>
      </c>
      <c r="J79" s="28"/>
    </row>
    <row r="80" spans="2:10" x14ac:dyDescent="0.25">
      <c r="B80" s="20">
        <v>77</v>
      </c>
      <c r="C80" s="21">
        <v>844140</v>
      </c>
      <c r="D80" s="21">
        <v>84414000</v>
      </c>
      <c r="E80" s="22" t="s">
        <v>60</v>
      </c>
      <c r="F80" s="21">
        <v>0</v>
      </c>
      <c r="G80" s="53">
        <v>2.6000000000000002E-2</v>
      </c>
      <c r="H80" s="176">
        <v>1.8180000000000001</v>
      </c>
      <c r="I80" s="52">
        <v>0</v>
      </c>
      <c r="J80" s="28"/>
    </row>
    <row r="81" spans="2:10" x14ac:dyDescent="0.25">
      <c r="B81" s="20">
        <v>78</v>
      </c>
      <c r="C81" s="21">
        <v>845611</v>
      </c>
      <c r="D81" s="21">
        <v>84561100</v>
      </c>
      <c r="E81" s="22" t="s">
        <v>61</v>
      </c>
      <c r="F81" s="21">
        <v>0</v>
      </c>
      <c r="G81" s="53">
        <v>7.8E-2</v>
      </c>
      <c r="H81" s="176">
        <v>2.3860000000000001</v>
      </c>
      <c r="I81" s="52">
        <v>0</v>
      </c>
      <c r="J81" s="28"/>
    </row>
    <row r="82" spans="2:10" x14ac:dyDescent="0.25">
      <c r="B82" s="20">
        <v>79</v>
      </c>
      <c r="C82" s="21">
        <v>847130</v>
      </c>
      <c r="D82" s="21">
        <v>84713090</v>
      </c>
      <c r="E82" s="22" t="s">
        <v>62</v>
      </c>
      <c r="F82" s="21">
        <v>0</v>
      </c>
      <c r="G82" s="53">
        <v>0.05</v>
      </c>
      <c r="H82" s="176">
        <v>29.572000000000003</v>
      </c>
      <c r="I82" s="52">
        <v>0</v>
      </c>
      <c r="J82" s="28"/>
    </row>
    <row r="83" spans="2:10" x14ac:dyDescent="0.25">
      <c r="B83" s="20">
        <v>80</v>
      </c>
      <c r="C83" s="21">
        <v>847410</v>
      </c>
      <c r="D83" s="21">
        <v>84741090</v>
      </c>
      <c r="E83" s="22" t="s">
        <v>8</v>
      </c>
      <c r="F83" s="21">
        <v>0</v>
      </c>
      <c r="G83" s="53">
        <v>0.08</v>
      </c>
      <c r="H83" s="176">
        <v>50.988</v>
      </c>
      <c r="I83" s="52">
        <v>1.7034640000000001</v>
      </c>
      <c r="J83" s="28"/>
    </row>
    <row r="84" spans="2:10" x14ac:dyDescent="0.25">
      <c r="B84" s="20">
        <v>81</v>
      </c>
      <c r="C84" s="23">
        <v>847420</v>
      </c>
      <c r="D84" s="21">
        <v>84742010</v>
      </c>
      <c r="E84" s="22" t="s">
        <v>63</v>
      </c>
      <c r="F84" s="21" t="s">
        <v>64</v>
      </c>
      <c r="G84" s="53">
        <v>0.22599999999999998</v>
      </c>
      <c r="H84" s="176">
        <v>54.275999999999996</v>
      </c>
      <c r="I84" s="52">
        <v>5.1917258000000004</v>
      </c>
      <c r="J84" s="28"/>
    </row>
    <row r="85" spans="2:10" x14ac:dyDescent="0.25">
      <c r="B85" s="20">
        <v>82</v>
      </c>
      <c r="C85" s="21">
        <v>847432</v>
      </c>
      <c r="D85" s="21">
        <v>84743200</v>
      </c>
      <c r="E85" s="22" t="s">
        <v>65</v>
      </c>
      <c r="F85" s="21">
        <v>0</v>
      </c>
      <c r="G85" s="53">
        <v>0.11000000000000001</v>
      </c>
      <c r="H85" s="176">
        <v>16.815999999999999</v>
      </c>
      <c r="I85" s="52">
        <v>1.5893628</v>
      </c>
      <c r="J85" s="28"/>
    </row>
    <row r="86" spans="2:10" x14ac:dyDescent="0.25">
      <c r="B86" s="20">
        <v>83</v>
      </c>
      <c r="C86" s="21">
        <v>847490</v>
      </c>
      <c r="D86" s="21">
        <v>84749000</v>
      </c>
      <c r="E86" s="22" t="s">
        <v>66</v>
      </c>
      <c r="F86" s="21">
        <v>0</v>
      </c>
      <c r="G86" s="53">
        <v>3.2000000000000001E-2</v>
      </c>
      <c r="H86" s="176">
        <v>209.40199999999999</v>
      </c>
      <c r="I86" s="52">
        <v>7.7722952000000003</v>
      </c>
      <c r="J86" s="28"/>
    </row>
    <row r="87" spans="2:10" x14ac:dyDescent="0.25">
      <c r="B87" s="20">
        <v>84</v>
      </c>
      <c r="C87" s="21">
        <v>847990</v>
      </c>
      <c r="D87" s="21">
        <v>84799090</v>
      </c>
      <c r="E87" s="22" t="s">
        <v>8</v>
      </c>
      <c r="F87" s="21">
        <v>0</v>
      </c>
      <c r="G87" s="53">
        <v>2.4E-2</v>
      </c>
      <c r="H87" s="176">
        <v>130.298</v>
      </c>
      <c r="I87" s="52">
        <v>0</v>
      </c>
      <c r="J87" s="28"/>
    </row>
    <row r="88" spans="2:10" x14ac:dyDescent="0.25">
      <c r="B88" s="20">
        <v>85</v>
      </c>
      <c r="C88" s="23">
        <v>848180</v>
      </c>
      <c r="D88" s="21">
        <v>84818030</v>
      </c>
      <c r="E88" s="22" t="s">
        <v>67</v>
      </c>
      <c r="F88" s="10" t="str">
        <f>VLOOKUP($D88,[1]Sheet2!$B$2:$D$15,3,0)</f>
        <v>0 or 5 or 7 or 7.5 or 9 or 10</v>
      </c>
      <c r="G88" s="53">
        <v>0.13999999999999999</v>
      </c>
      <c r="H88" s="176">
        <v>616.13800000000003</v>
      </c>
      <c r="I88" s="52">
        <v>0</v>
      </c>
      <c r="J88" s="28"/>
    </row>
    <row r="89" spans="2:10" x14ac:dyDescent="0.25">
      <c r="B89" s="20">
        <v>86</v>
      </c>
      <c r="C89" s="21">
        <v>850153</v>
      </c>
      <c r="D89" s="21">
        <v>85015310</v>
      </c>
      <c r="E89" s="22" t="s">
        <v>68</v>
      </c>
      <c r="F89" s="21">
        <v>0</v>
      </c>
      <c r="G89" s="53">
        <v>4.1999999999999996E-2</v>
      </c>
      <c r="H89" s="176">
        <v>27.734000000000002</v>
      </c>
      <c r="I89" s="52">
        <v>0</v>
      </c>
      <c r="J89" s="28"/>
    </row>
    <row r="90" spans="2:10" x14ac:dyDescent="0.25">
      <c r="B90" s="20">
        <v>87</v>
      </c>
      <c r="C90" s="21">
        <v>850490</v>
      </c>
      <c r="D90" s="21">
        <v>85049090</v>
      </c>
      <c r="E90" s="22" t="s">
        <v>8</v>
      </c>
      <c r="F90" s="21">
        <v>0</v>
      </c>
      <c r="G90" s="53">
        <v>4.5999999999999999E-2</v>
      </c>
      <c r="H90" s="176">
        <v>76.542000000000002</v>
      </c>
      <c r="I90" s="52">
        <v>0.38441959999999997</v>
      </c>
      <c r="J90" s="28"/>
    </row>
    <row r="91" spans="2:10" x14ac:dyDescent="0.25">
      <c r="B91" s="20">
        <v>88</v>
      </c>
      <c r="C91" s="23">
        <v>850710</v>
      </c>
      <c r="D91" s="21">
        <v>85071000</v>
      </c>
      <c r="E91" s="22" t="s">
        <v>69</v>
      </c>
      <c r="F91" s="21" t="s">
        <v>83</v>
      </c>
      <c r="G91" s="53">
        <v>0.10400000000000001</v>
      </c>
      <c r="H91" s="176">
        <v>110.64200000000001</v>
      </c>
      <c r="I91" s="52">
        <v>0</v>
      </c>
      <c r="J91" s="28"/>
    </row>
    <row r="92" spans="2:10" x14ac:dyDescent="0.25">
      <c r="B92" s="20">
        <v>89</v>
      </c>
      <c r="C92" s="21">
        <v>852352</v>
      </c>
      <c r="D92" s="21">
        <v>85235210</v>
      </c>
      <c r="E92" s="22" t="s">
        <v>70</v>
      </c>
      <c r="F92" s="21">
        <v>0</v>
      </c>
      <c r="G92" s="53">
        <v>4.1999999999999996E-2</v>
      </c>
      <c r="H92" s="176">
        <v>77.265999999999991</v>
      </c>
      <c r="I92" s="52">
        <v>0.04</v>
      </c>
      <c r="J92" s="28"/>
    </row>
    <row r="93" spans="2:10" x14ac:dyDescent="0.25">
      <c r="B93" s="20">
        <v>90</v>
      </c>
      <c r="C93" s="21">
        <v>853529</v>
      </c>
      <c r="D93" s="21">
        <v>85352919</v>
      </c>
      <c r="E93" s="22" t="s">
        <v>71</v>
      </c>
      <c r="F93" s="21">
        <v>10</v>
      </c>
      <c r="G93" s="53">
        <v>6.2E-2</v>
      </c>
      <c r="H93" s="176">
        <v>20.256</v>
      </c>
      <c r="I93" s="52">
        <v>0.1809644</v>
      </c>
      <c r="J93" s="28"/>
    </row>
    <row r="94" spans="2:10" x14ac:dyDescent="0.25">
      <c r="B94" s="20">
        <v>91</v>
      </c>
      <c r="C94" s="21">
        <v>853529</v>
      </c>
      <c r="D94" s="21">
        <v>85352912</v>
      </c>
      <c r="E94" s="22" t="s">
        <v>72</v>
      </c>
      <c r="F94" s="21">
        <v>10</v>
      </c>
      <c r="G94" s="53">
        <v>5.7999999999999996E-2</v>
      </c>
      <c r="H94" s="176">
        <v>7.008</v>
      </c>
      <c r="I94" s="52">
        <v>0.1809644</v>
      </c>
      <c r="J94" s="28"/>
    </row>
    <row r="95" spans="2:10" x14ac:dyDescent="0.25">
      <c r="B95" s="20">
        <v>92</v>
      </c>
      <c r="C95" s="21">
        <v>853530</v>
      </c>
      <c r="D95" s="21">
        <v>85353090</v>
      </c>
      <c r="E95" s="22" t="s">
        <v>8</v>
      </c>
      <c r="F95" s="21">
        <v>10</v>
      </c>
      <c r="G95" s="53">
        <v>0.128</v>
      </c>
      <c r="H95" s="176">
        <v>21.911999999999999</v>
      </c>
      <c r="I95" s="52">
        <v>0</v>
      </c>
      <c r="J95" s="28"/>
    </row>
    <row r="96" spans="2:10" x14ac:dyDescent="0.25">
      <c r="B96" s="20">
        <v>93</v>
      </c>
      <c r="C96" s="21">
        <v>854620</v>
      </c>
      <c r="D96" s="21">
        <v>85462019</v>
      </c>
      <c r="E96" s="22" t="s">
        <v>73</v>
      </c>
      <c r="F96" s="21">
        <v>10</v>
      </c>
      <c r="G96" s="53">
        <v>0.11200000000000002</v>
      </c>
      <c r="H96" s="176">
        <v>13.729999999999999</v>
      </c>
      <c r="I96" s="52">
        <v>8.1963599999999984E-2</v>
      </c>
      <c r="J96" s="28"/>
    </row>
    <row r="97" spans="2:10" x14ac:dyDescent="0.25">
      <c r="B97" s="20">
        <v>94</v>
      </c>
      <c r="C97" s="23">
        <v>870322</v>
      </c>
      <c r="D97" s="21">
        <v>87032291</v>
      </c>
      <c r="E97" s="22" t="s">
        <v>74</v>
      </c>
      <c r="F97" s="21" t="s">
        <v>84</v>
      </c>
      <c r="G97" s="53">
        <v>5.7999999999999996E-2</v>
      </c>
      <c r="H97" s="176">
        <v>3251.5239999999999</v>
      </c>
      <c r="I97" s="52">
        <v>7.7818904</v>
      </c>
      <c r="J97" s="28"/>
    </row>
    <row r="98" spans="2:10" x14ac:dyDescent="0.25">
      <c r="B98" s="20">
        <v>95</v>
      </c>
      <c r="C98" s="21">
        <v>901839</v>
      </c>
      <c r="D98" s="21">
        <v>90183930</v>
      </c>
      <c r="E98" s="22" t="s">
        <v>75</v>
      </c>
      <c r="F98" s="21">
        <v>0</v>
      </c>
      <c r="G98" s="53">
        <v>4.2000000000000003E-2</v>
      </c>
      <c r="H98" s="176">
        <v>74.414000000000001</v>
      </c>
      <c r="I98" s="52">
        <v>0.04</v>
      </c>
      <c r="J98" s="28"/>
    </row>
    <row r="99" spans="2:10" x14ac:dyDescent="0.25">
      <c r="B99" s="20">
        <v>96</v>
      </c>
      <c r="C99" s="21">
        <v>901839</v>
      </c>
      <c r="D99" s="21">
        <v>90183990</v>
      </c>
      <c r="E99" s="22" t="s">
        <v>76</v>
      </c>
      <c r="F99" s="21">
        <v>0</v>
      </c>
      <c r="G99" s="53">
        <v>3.3999999999999996E-2</v>
      </c>
      <c r="H99" s="176">
        <v>145.99600000000001</v>
      </c>
      <c r="I99" s="52">
        <v>0.04</v>
      </c>
      <c r="J99" s="28"/>
    </row>
    <row r="100" spans="2:10" x14ac:dyDescent="0.25">
      <c r="B100" s="20">
        <v>97</v>
      </c>
      <c r="C100" s="21">
        <v>901890</v>
      </c>
      <c r="D100" s="21">
        <v>90189099</v>
      </c>
      <c r="E100" s="22" t="s">
        <v>8</v>
      </c>
      <c r="F100" s="21">
        <v>0</v>
      </c>
      <c r="G100" s="53">
        <v>3.6000000000000004E-2</v>
      </c>
      <c r="H100" s="176">
        <v>82.445999999999998</v>
      </c>
      <c r="I100" s="52">
        <v>1.0041858982145735E-2</v>
      </c>
      <c r="J100" s="28"/>
    </row>
    <row r="101" spans="2:10" x14ac:dyDescent="0.25">
      <c r="B101" s="20">
        <v>98</v>
      </c>
      <c r="C101" s="21">
        <v>902110</v>
      </c>
      <c r="D101" s="21">
        <v>90211000</v>
      </c>
      <c r="E101" s="22" t="s">
        <v>77</v>
      </c>
      <c r="F101" s="21">
        <v>5</v>
      </c>
      <c r="G101" s="53">
        <v>5.2000000000000005E-2</v>
      </c>
      <c r="H101" s="176">
        <v>34.096000000000004</v>
      </c>
      <c r="I101" s="52">
        <v>8.680286116896288E-2</v>
      </c>
      <c r="J101" s="28"/>
    </row>
    <row r="102" spans="2:10" x14ac:dyDescent="0.25">
      <c r="B102" s="20">
        <v>99</v>
      </c>
      <c r="C102" s="21">
        <v>902139</v>
      </c>
      <c r="D102" s="21">
        <v>90213900</v>
      </c>
      <c r="E102" s="22" t="s">
        <v>12</v>
      </c>
      <c r="F102" s="21">
        <v>0</v>
      </c>
      <c r="G102" s="53">
        <v>2.6000000000000002E-2</v>
      </c>
      <c r="H102" s="176">
        <v>38.220000000000006</v>
      </c>
      <c r="I102" s="52">
        <v>3.0000000000000002E-2</v>
      </c>
      <c r="J102" s="28"/>
    </row>
    <row r="103" spans="2:10" ht="14.4" thickBot="1" x14ac:dyDescent="0.3">
      <c r="B103" s="24">
        <v>100</v>
      </c>
      <c r="C103" s="25">
        <v>903180</v>
      </c>
      <c r="D103" s="25">
        <v>90318000</v>
      </c>
      <c r="E103" s="26" t="s">
        <v>78</v>
      </c>
      <c r="F103" s="25">
        <v>0</v>
      </c>
      <c r="G103" s="54">
        <v>2.4E-2</v>
      </c>
      <c r="H103" s="176">
        <v>85.664000000000016</v>
      </c>
      <c r="I103" s="52">
        <v>0</v>
      </c>
      <c r="J10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2F7B0-61D6-4F81-8650-4026223DABBB}">
  <dimension ref="B1:L103"/>
  <sheetViews>
    <sheetView workbookViewId="0"/>
  </sheetViews>
  <sheetFormatPr defaultColWidth="8.77734375" defaultRowHeight="13.8" x14ac:dyDescent="0.3"/>
  <cols>
    <col min="1" max="1" width="4.21875" style="28" customWidth="1"/>
    <col min="2" max="2" width="8.77734375" style="28"/>
    <col min="3" max="3" width="10.5546875" style="28" customWidth="1"/>
    <col min="4" max="4" width="12.77734375" style="28" customWidth="1"/>
    <col min="5" max="5" width="30.77734375" style="28" customWidth="1"/>
    <col min="6" max="6" width="23" style="6" customWidth="1"/>
    <col min="7" max="7" width="22.5546875" style="28" customWidth="1"/>
    <col min="8" max="8" width="20.5546875" style="28" customWidth="1"/>
    <col min="9" max="9" width="15.77734375" style="28" customWidth="1"/>
    <col min="10" max="16384" width="8.77734375" style="28"/>
  </cols>
  <sheetData>
    <row r="1" spans="2:9" x14ac:dyDescent="0.3">
      <c r="B1" s="8"/>
      <c r="C1" s="9" t="s">
        <v>93</v>
      </c>
      <c r="D1" s="9"/>
      <c r="E1" s="9"/>
      <c r="G1" s="6"/>
      <c r="H1" s="27"/>
    </row>
    <row r="2" spans="2:9" s="6" customFormat="1" ht="14.4" thickBot="1" x14ac:dyDescent="0.35">
      <c r="G2" s="29">
        <f>SUBTOTAL(109,G4:G103)</f>
        <v>39.353999999999971</v>
      </c>
      <c r="H2" s="29">
        <f>SUBTOTAL(109,H4:H103)</f>
        <v>25343.285999999993</v>
      </c>
      <c r="I2" s="29">
        <f>SUBTOTAL(109,I4:I103)</f>
        <v>218.95432221621235</v>
      </c>
    </row>
    <row r="3" spans="2:9" s="6" customFormat="1" ht="55.8" thickBot="1" x14ac:dyDescent="0.35">
      <c r="B3" s="55" t="s">
        <v>94</v>
      </c>
      <c r="C3" s="56" t="s">
        <v>1</v>
      </c>
      <c r="D3" s="56" t="s">
        <v>2</v>
      </c>
      <c r="E3" s="56" t="s">
        <v>3</v>
      </c>
      <c r="F3" s="56" t="s">
        <v>4</v>
      </c>
      <c r="G3" s="174" t="s">
        <v>283</v>
      </c>
      <c r="H3" s="175" t="s">
        <v>158</v>
      </c>
      <c r="I3" s="125" t="s">
        <v>275</v>
      </c>
    </row>
    <row r="4" spans="2:9" x14ac:dyDescent="0.25">
      <c r="B4" s="30">
        <v>1</v>
      </c>
      <c r="C4" s="31">
        <v>30499</v>
      </c>
      <c r="D4" s="32">
        <v>3049900</v>
      </c>
      <c r="E4" s="33" t="s">
        <v>8</v>
      </c>
      <c r="F4" s="32">
        <v>3</v>
      </c>
      <c r="G4" s="34">
        <v>7.0379999999999994</v>
      </c>
      <c r="H4" s="126">
        <v>196.45400000000001</v>
      </c>
      <c r="I4" s="130">
        <v>36.964371954599606</v>
      </c>
    </row>
    <row r="5" spans="2:9" x14ac:dyDescent="0.25">
      <c r="B5" s="35">
        <v>2</v>
      </c>
      <c r="C5" s="36">
        <v>30617</v>
      </c>
      <c r="D5" s="37">
        <v>3061790</v>
      </c>
      <c r="E5" s="38" t="s">
        <v>8</v>
      </c>
      <c r="F5" s="37">
        <v>3</v>
      </c>
      <c r="G5" s="39">
        <v>0.87200000000000011</v>
      </c>
      <c r="H5" s="127">
        <v>3626.8020000000006</v>
      </c>
      <c r="I5" s="131">
        <v>0.34072039999999992</v>
      </c>
    </row>
    <row r="6" spans="2:9" x14ac:dyDescent="0.25">
      <c r="B6" s="35">
        <v>3</v>
      </c>
      <c r="C6" s="36">
        <v>71140</v>
      </c>
      <c r="D6" s="37">
        <v>7114000</v>
      </c>
      <c r="E6" s="38" t="s">
        <v>95</v>
      </c>
      <c r="F6" s="37">
        <v>10</v>
      </c>
      <c r="G6" s="39">
        <v>5.7999999999999996E-2</v>
      </c>
      <c r="H6" s="127">
        <v>66.283999999999992</v>
      </c>
      <c r="I6" s="131">
        <v>9.1444400000000092E-2</v>
      </c>
    </row>
    <row r="7" spans="2:9" x14ac:dyDescent="0.25">
      <c r="B7" s="35">
        <v>4</v>
      </c>
      <c r="C7" s="36">
        <v>71220</v>
      </c>
      <c r="D7" s="37">
        <v>7122000</v>
      </c>
      <c r="E7" s="38" t="s">
        <v>96</v>
      </c>
      <c r="F7" s="37">
        <v>13</v>
      </c>
      <c r="G7" s="39">
        <v>6.4000000000000001E-2</v>
      </c>
      <c r="H7" s="127">
        <v>107.372</v>
      </c>
      <c r="I7" s="131">
        <v>7.38066E-2</v>
      </c>
    </row>
    <row r="8" spans="2:9" x14ac:dyDescent="0.25">
      <c r="B8" s="35">
        <v>5</v>
      </c>
      <c r="C8" s="36">
        <v>80610</v>
      </c>
      <c r="D8" s="37">
        <v>8061000</v>
      </c>
      <c r="E8" s="38" t="s">
        <v>97</v>
      </c>
      <c r="F8" s="37">
        <v>5</v>
      </c>
      <c r="G8" s="39">
        <v>0.12600000000000003</v>
      </c>
      <c r="H8" s="127">
        <v>254.00999999999993</v>
      </c>
      <c r="I8" s="131">
        <v>0.30017682473440427</v>
      </c>
    </row>
    <row r="9" spans="2:9" x14ac:dyDescent="0.25">
      <c r="B9" s="35">
        <v>6</v>
      </c>
      <c r="C9" s="36">
        <v>80620</v>
      </c>
      <c r="D9" s="37">
        <v>8062010</v>
      </c>
      <c r="E9" s="38" t="s">
        <v>98</v>
      </c>
      <c r="F9" s="37">
        <v>5</v>
      </c>
      <c r="G9" s="39">
        <v>0.27</v>
      </c>
      <c r="H9" s="127">
        <v>36.177999999999997</v>
      </c>
      <c r="I9" s="131">
        <v>7.8235111662531026E-2</v>
      </c>
    </row>
    <row r="10" spans="2:9" x14ac:dyDescent="0.25">
      <c r="B10" s="35">
        <v>7</v>
      </c>
      <c r="C10" s="36">
        <v>90111</v>
      </c>
      <c r="D10" s="37">
        <v>9011143</v>
      </c>
      <c r="E10" s="38" t="s">
        <v>99</v>
      </c>
      <c r="F10" s="37">
        <v>0</v>
      </c>
      <c r="G10" s="39">
        <v>0.14399999999999999</v>
      </c>
      <c r="H10" s="127">
        <v>0.74199999999999999</v>
      </c>
      <c r="I10" s="131">
        <v>2.3333333333333334E-2</v>
      </c>
    </row>
    <row r="11" spans="2:9" x14ac:dyDescent="0.25">
      <c r="B11" s="35">
        <v>8</v>
      </c>
      <c r="C11" s="36">
        <v>100630</v>
      </c>
      <c r="D11" s="37">
        <v>10063010</v>
      </c>
      <c r="E11" s="38" t="s">
        <v>100</v>
      </c>
      <c r="F11" s="36" t="s">
        <v>10</v>
      </c>
      <c r="G11" s="39">
        <v>0.82000000000000006</v>
      </c>
      <c r="H11" s="127">
        <v>1484.3799999999999</v>
      </c>
      <c r="I11" s="131">
        <v>2.8439052</v>
      </c>
    </row>
    <row r="12" spans="2:9" x14ac:dyDescent="0.25">
      <c r="B12" s="35">
        <v>9</v>
      </c>
      <c r="C12" s="36">
        <v>120241</v>
      </c>
      <c r="D12" s="37">
        <v>12024190</v>
      </c>
      <c r="E12" s="38" t="s">
        <v>8</v>
      </c>
      <c r="F12" s="37">
        <v>0</v>
      </c>
      <c r="G12" s="39">
        <v>7.3999999999999996E-2</v>
      </c>
      <c r="H12" s="127">
        <v>15.156000000000001</v>
      </c>
      <c r="I12" s="131">
        <v>0.12</v>
      </c>
    </row>
    <row r="13" spans="2:9" x14ac:dyDescent="0.25">
      <c r="B13" s="35">
        <v>10</v>
      </c>
      <c r="C13" s="36">
        <v>120242</v>
      </c>
      <c r="D13" s="37">
        <v>12024210</v>
      </c>
      <c r="E13" s="38" t="s">
        <v>11</v>
      </c>
      <c r="F13" s="37">
        <v>0</v>
      </c>
      <c r="G13" s="39">
        <v>0.47000000000000003</v>
      </c>
      <c r="H13" s="127">
        <v>592.85799999999995</v>
      </c>
      <c r="I13" s="131">
        <v>1.6798844000000004</v>
      </c>
    </row>
    <row r="14" spans="2:9" x14ac:dyDescent="0.25">
      <c r="B14" s="35">
        <v>11</v>
      </c>
      <c r="C14" s="36">
        <v>120740</v>
      </c>
      <c r="D14" s="37">
        <v>12074090</v>
      </c>
      <c r="E14" s="38" t="s">
        <v>8</v>
      </c>
      <c r="F14" s="37">
        <v>0</v>
      </c>
      <c r="G14" s="39">
        <v>0.16</v>
      </c>
      <c r="H14" s="127">
        <v>441.608</v>
      </c>
      <c r="I14" s="131">
        <v>7.9717999999999734E-3</v>
      </c>
    </row>
    <row r="15" spans="2:9" x14ac:dyDescent="0.25">
      <c r="B15" s="35">
        <v>12</v>
      </c>
      <c r="C15" s="36">
        <v>200110</v>
      </c>
      <c r="D15" s="37">
        <v>20011000</v>
      </c>
      <c r="E15" s="38" t="s">
        <v>14</v>
      </c>
      <c r="F15" s="37" t="s">
        <v>15</v>
      </c>
      <c r="G15" s="39">
        <v>6.6000000000000003E-2</v>
      </c>
      <c r="H15" s="127">
        <v>105.82000000000001</v>
      </c>
      <c r="I15" s="131">
        <v>2.4338261999999999</v>
      </c>
    </row>
    <row r="16" spans="2:9" x14ac:dyDescent="0.25">
      <c r="B16" s="35">
        <v>13</v>
      </c>
      <c r="C16" s="36">
        <v>200811</v>
      </c>
      <c r="D16" s="37">
        <v>20081100</v>
      </c>
      <c r="E16" s="38" t="s">
        <v>101</v>
      </c>
      <c r="F16" s="37">
        <v>6</v>
      </c>
      <c r="G16" s="39">
        <v>0.32400000000000001</v>
      </c>
      <c r="H16" s="127">
        <v>40.932000000000002</v>
      </c>
      <c r="I16" s="131">
        <v>13.210076415094314</v>
      </c>
    </row>
    <row r="17" spans="2:9" x14ac:dyDescent="0.25">
      <c r="B17" s="51">
        <v>14</v>
      </c>
      <c r="C17" s="46">
        <v>210111</v>
      </c>
      <c r="D17" s="47">
        <v>21011120</v>
      </c>
      <c r="E17" s="48" t="s">
        <v>16</v>
      </c>
      <c r="F17" s="37" t="s">
        <v>259</v>
      </c>
      <c r="G17" s="50">
        <v>0.89400000000000013</v>
      </c>
      <c r="H17" s="128">
        <v>256.93999999999994</v>
      </c>
      <c r="I17" s="131">
        <v>2.4415754000000001</v>
      </c>
    </row>
    <row r="18" spans="2:9" x14ac:dyDescent="0.25">
      <c r="B18" s="35">
        <v>15</v>
      </c>
      <c r="C18" s="36">
        <v>240110</v>
      </c>
      <c r="D18" s="37">
        <v>24011030</v>
      </c>
      <c r="E18" s="38" t="s">
        <v>102</v>
      </c>
      <c r="F18" s="37">
        <v>5</v>
      </c>
      <c r="G18" s="39">
        <v>0.55400000000000005</v>
      </c>
      <c r="H18" s="127">
        <v>5.4700000000000006</v>
      </c>
      <c r="I18" s="131">
        <v>0.26741290000000006</v>
      </c>
    </row>
    <row r="19" spans="2:9" x14ac:dyDescent="0.25">
      <c r="B19" s="35">
        <v>16</v>
      </c>
      <c r="C19" s="36">
        <v>240110</v>
      </c>
      <c r="D19" s="37">
        <v>24011090</v>
      </c>
      <c r="E19" s="38" t="s">
        <v>8</v>
      </c>
      <c r="F19" s="37">
        <v>5</v>
      </c>
      <c r="G19" s="39">
        <v>0.16</v>
      </c>
      <c r="H19" s="127">
        <v>29.15</v>
      </c>
      <c r="I19" s="131">
        <v>0.26741290000000006</v>
      </c>
    </row>
    <row r="20" spans="2:9" x14ac:dyDescent="0.25">
      <c r="B20" s="35">
        <v>17</v>
      </c>
      <c r="C20" s="36">
        <v>240120</v>
      </c>
      <c r="D20" s="37">
        <v>24012010</v>
      </c>
      <c r="E20" s="38" t="s">
        <v>17</v>
      </c>
      <c r="F20" s="37">
        <v>4</v>
      </c>
      <c r="G20" s="39">
        <v>2.6220000000000003</v>
      </c>
      <c r="H20" s="127">
        <v>442.95400000000001</v>
      </c>
      <c r="I20" s="131">
        <v>9.3332326679607505</v>
      </c>
    </row>
    <row r="21" spans="2:9" x14ac:dyDescent="0.25">
      <c r="B21" s="35">
        <v>18</v>
      </c>
      <c r="C21" s="36">
        <v>240120</v>
      </c>
      <c r="D21" s="37">
        <v>24012040</v>
      </c>
      <c r="E21" s="38" t="s">
        <v>103</v>
      </c>
      <c r="F21" s="37">
        <v>5</v>
      </c>
      <c r="G21" s="39">
        <v>1.7100000000000002</v>
      </c>
      <c r="H21" s="127">
        <v>59.124000000000002</v>
      </c>
      <c r="I21" s="131">
        <v>9.3332326679607505</v>
      </c>
    </row>
    <row r="22" spans="2:9" x14ac:dyDescent="0.25">
      <c r="B22" s="35">
        <v>19</v>
      </c>
      <c r="C22" s="36">
        <v>280200</v>
      </c>
      <c r="D22" s="37">
        <v>28020010</v>
      </c>
      <c r="E22" s="38" t="s">
        <v>104</v>
      </c>
      <c r="F22" s="37">
        <v>5</v>
      </c>
      <c r="G22" s="39">
        <v>0.10800000000000001</v>
      </c>
      <c r="H22" s="127">
        <v>25.98</v>
      </c>
      <c r="I22" s="131">
        <v>1.5412200000000001E-2</v>
      </c>
    </row>
    <row r="23" spans="2:9" x14ac:dyDescent="0.25">
      <c r="B23" s="35">
        <v>20</v>
      </c>
      <c r="C23" s="36">
        <v>291531</v>
      </c>
      <c r="D23" s="37">
        <v>29153100</v>
      </c>
      <c r="E23" s="38" t="s">
        <v>105</v>
      </c>
      <c r="F23" s="37">
        <v>5</v>
      </c>
      <c r="G23" s="39">
        <v>9.6000000000000002E-2</v>
      </c>
      <c r="H23" s="127">
        <v>92.602000000000004</v>
      </c>
      <c r="I23" s="131">
        <v>1.8878870000000003</v>
      </c>
    </row>
    <row r="24" spans="2:9" x14ac:dyDescent="0.25">
      <c r="B24" s="35">
        <v>21</v>
      </c>
      <c r="C24" s="36">
        <v>291719</v>
      </c>
      <c r="D24" s="37">
        <v>29171950</v>
      </c>
      <c r="E24" s="38" t="s">
        <v>106</v>
      </c>
      <c r="F24" s="37">
        <v>5</v>
      </c>
      <c r="G24" s="39">
        <v>0.1</v>
      </c>
      <c r="H24" s="127">
        <v>4.4279999999999999</v>
      </c>
      <c r="I24" s="131">
        <v>8.2692800000000011E-2</v>
      </c>
    </row>
    <row r="25" spans="2:9" x14ac:dyDescent="0.25">
      <c r="B25" s="35">
        <v>22</v>
      </c>
      <c r="C25" s="36">
        <v>291813</v>
      </c>
      <c r="D25" s="37">
        <v>29181320</v>
      </c>
      <c r="E25" s="38" t="s">
        <v>107</v>
      </c>
      <c r="F25" s="37">
        <v>5</v>
      </c>
      <c r="G25" s="39">
        <v>0.19800000000000001</v>
      </c>
      <c r="H25" s="127">
        <v>7.74</v>
      </c>
      <c r="I25" s="131">
        <v>0.14454545454545456</v>
      </c>
    </row>
    <row r="26" spans="2:9" x14ac:dyDescent="0.25">
      <c r="B26" s="35">
        <v>23</v>
      </c>
      <c r="C26" s="36">
        <v>292130</v>
      </c>
      <c r="D26" s="37">
        <v>29213090</v>
      </c>
      <c r="E26" s="38" t="s">
        <v>8</v>
      </c>
      <c r="F26" s="37">
        <v>5</v>
      </c>
      <c r="G26" s="39">
        <v>0.16799999999999998</v>
      </c>
      <c r="H26" s="127">
        <v>29.606000000000002</v>
      </c>
      <c r="I26" s="131">
        <v>0.36512059999999996</v>
      </c>
    </row>
    <row r="27" spans="2:9" x14ac:dyDescent="0.25">
      <c r="B27" s="35">
        <v>24</v>
      </c>
      <c r="C27" s="36">
        <v>292249</v>
      </c>
      <c r="D27" s="37">
        <v>29224990</v>
      </c>
      <c r="E27" s="38" t="s">
        <v>8</v>
      </c>
      <c r="F27" s="37">
        <v>5</v>
      </c>
      <c r="G27" s="39">
        <v>0.152</v>
      </c>
      <c r="H27" s="127">
        <v>143.59</v>
      </c>
      <c r="I27" s="131">
        <v>6.1617829999999998</v>
      </c>
    </row>
    <row r="28" spans="2:9" x14ac:dyDescent="0.25">
      <c r="B28" s="35">
        <v>25</v>
      </c>
      <c r="C28" s="36">
        <v>292429</v>
      </c>
      <c r="D28" s="37">
        <v>29242990</v>
      </c>
      <c r="E28" s="38" t="s">
        <v>8</v>
      </c>
      <c r="F28" s="37">
        <v>0</v>
      </c>
      <c r="G28" s="39">
        <v>0.41200000000000003</v>
      </c>
      <c r="H28" s="127">
        <v>150.02199999999999</v>
      </c>
      <c r="I28" s="131">
        <v>3.2162373999999998</v>
      </c>
    </row>
    <row r="29" spans="2:9" x14ac:dyDescent="0.25">
      <c r="B29" s="35">
        <v>26</v>
      </c>
      <c r="C29" s="36">
        <v>293090</v>
      </c>
      <c r="D29" s="37">
        <v>29309099</v>
      </c>
      <c r="E29" s="38" t="s">
        <v>8</v>
      </c>
      <c r="F29" s="37">
        <v>5</v>
      </c>
      <c r="G29" s="39">
        <v>7.1999999999999995E-2</v>
      </c>
      <c r="H29" s="127">
        <v>68.373999999999995</v>
      </c>
      <c r="I29" s="131">
        <v>3.4553528</v>
      </c>
    </row>
    <row r="30" spans="2:9" x14ac:dyDescent="0.25">
      <c r="B30" s="35">
        <v>27</v>
      </c>
      <c r="C30" s="36">
        <v>293329</v>
      </c>
      <c r="D30" s="37">
        <v>29332990</v>
      </c>
      <c r="E30" s="38" t="s">
        <v>108</v>
      </c>
      <c r="F30" s="37">
        <v>0</v>
      </c>
      <c r="G30" s="39">
        <v>0.28600000000000003</v>
      </c>
      <c r="H30" s="127">
        <v>136.624</v>
      </c>
      <c r="I30" s="131">
        <v>0.16971972226206622</v>
      </c>
    </row>
    <row r="31" spans="2:9" x14ac:dyDescent="0.25">
      <c r="B31" s="35">
        <v>28</v>
      </c>
      <c r="C31" s="36">
        <v>293339</v>
      </c>
      <c r="D31" s="37">
        <v>29333919</v>
      </c>
      <c r="E31" s="38" t="s">
        <v>8</v>
      </c>
      <c r="F31" s="37">
        <v>0</v>
      </c>
      <c r="G31" s="39">
        <v>0.16</v>
      </c>
      <c r="H31" s="127">
        <v>107.854</v>
      </c>
      <c r="I31" s="131">
        <v>0.74282107673495634</v>
      </c>
    </row>
    <row r="32" spans="2:9" x14ac:dyDescent="0.25">
      <c r="B32" s="35">
        <v>29</v>
      </c>
      <c r="C32" s="36">
        <v>293339</v>
      </c>
      <c r="D32" s="37">
        <v>29333990</v>
      </c>
      <c r="E32" s="38" t="s">
        <v>108</v>
      </c>
      <c r="F32" s="37">
        <v>0</v>
      </c>
      <c r="G32" s="39">
        <v>0.29199999999999998</v>
      </c>
      <c r="H32" s="127">
        <v>333.32800000000003</v>
      </c>
      <c r="I32" s="131">
        <v>0.74282107673495634</v>
      </c>
    </row>
    <row r="33" spans="2:9" x14ac:dyDescent="0.25">
      <c r="B33" s="35">
        <v>30</v>
      </c>
      <c r="C33" s="36">
        <v>293359</v>
      </c>
      <c r="D33" s="37">
        <v>29335990</v>
      </c>
      <c r="E33" s="38" t="s">
        <v>109</v>
      </c>
      <c r="F33" s="37">
        <v>0</v>
      </c>
      <c r="G33" s="39">
        <v>0.122</v>
      </c>
      <c r="H33" s="127">
        <v>285.23400000000004</v>
      </c>
      <c r="I33" s="131">
        <v>0</v>
      </c>
    </row>
    <row r="34" spans="2:9" x14ac:dyDescent="0.25">
      <c r="B34" s="35">
        <v>31</v>
      </c>
      <c r="C34" s="36">
        <v>293959</v>
      </c>
      <c r="D34" s="37">
        <v>29395900</v>
      </c>
      <c r="E34" s="38" t="s">
        <v>8</v>
      </c>
      <c r="F34" s="37">
        <v>5</v>
      </c>
      <c r="G34" s="39">
        <v>8.2000000000000003E-2</v>
      </c>
      <c r="H34" s="127">
        <v>25.354000000000003</v>
      </c>
      <c r="I34" s="131">
        <v>6.8831399999999987E-2</v>
      </c>
    </row>
    <row r="35" spans="2:9" x14ac:dyDescent="0.25">
      <c r="B35" s="35">
        <v>32</v>
      </c>
      <c r="C35" s="36">
        <v>294110</v>
      </c>
      <c r="D35" s="37">
        <v>29411020</v>
      </c>
      <c r="E35" s="38" t="s">
        <v>110</v>
      </c>
      <c r="F35" s="37">
        <v>0</v>
      </c>
      <c r="G35" s="39">
        <v>0.67599999999999993</v>
      </c>
      <c r="H35" s="127">
        <v>25.558</v>
      </c>
      <c r="I35" s="131">
        <v>0.85830679999999993</v>
      </c>
    </row>
    <row r="36" spans="2:9" x14ac:dyDescent="0.25">
      <c r="B36" s="35">
        <v>33</v>
      </c>
      <c r="C36" s="36">
        <v>294110</v>
      </c>
      <c r="D36" s="37">
        <v>29411030</v>
      </c>
      <c r="E36" s="38" t="s">
        <v>111</v>
      </c>
      <c r="F36" s="37">
        <v>0</v>
      </c>
      <c r="G36" s="39">
        <v>0.13</v>
      </c>
      <c r="H36" s="127">
        <v>79.713999999999999</v>
      </c>
      <c r="I36" s="131">
        <v>0.85830679999999993</v>
      </c>
    </row>
    <row r="37" spans="2:9" x14ac:dyDescent="0.25">
      <c r="B37" s="35">
        <v>34</v>
      </c>
      <c r="C37" s="36">
        <v>294190</v>
      </c>
      <c r="D37" s="37">
        <v>29419090</v>
      </c>
      <c r="E37" s="38" t="s">
        <v>8</v>
      </c>
      <c r="F37" s="37">
        <v>0</v>
      </c>
      <c r="G37" s="39">
        <v>1.242</v>
      </c>
      <c r="H37" s="127">
        <v>464.608</v>
      </c>
      <c r="I37" s="131">
        <v>9.6303211999999991</v>
      </c>
    </row>
    <row r="38" spans="2:9" x14ac:dyDescent="0.25">
      <c r="B38" s="35">
        <v>35</v>
      </c>
      <c r="C38" s="36">
        <v>294200</v>
      </c>
      <c r="D38" s="37">
        <v>29420090</v>
      </c>
      <c r="E38" s="38" t="s">
        <v>8</v>
      </c>
      <c r="F38" s="37">
        <v>3</v>
      </c>
      <c r="G38" s="39">
        <v>1.0219999999999998</v>
      </c>
      <c r="H38" s="127">
        <v>988.76599999999996</v>
      </c>
      <c r="I38" s="131">
        <v>5.74355E-2</v>
      </c>
    </row>
    <row r="39" spans="2:9" x14ac:dyDescent="0.25">
      <c r="B39" s="35">
        <v>36</v>
      </c>
      <c r="C39" s="36">
        <v>300215</v>
      </c>
      <c r="D39" s="37">
        <v>30021500</v>
      </c>
      <c r="E39" s="38" t="s">
        <v>112</v>
      </c>
      <c r="F39" s="37">
        <v>3</v>
      </c>
      <c r="G39" s="39">
        <v>0.27999999999999997</v>
      </c>
      <c r="H39" s="127">
        <v>44.7</v>
      </c>
      <c r="I39" s="131">
        <v>0</v>
      </c>
    </row>
    <row r="40" spans="2:9" x14ac:dyDescent="0.25">
      <c r="B40" s="35">
        <v>37</v>
      </c>
      <c r="C40" s="36">
        <v>300390</v>
      </c>
      <c r="D40" s="37">
        <v>30039090</v>
      </c>
      <c r="E40" s="38" t="s">
        <v>8</v>
      </c>
      <c r="F40" s="37">
        <v>0</v>
      </c>
      <c r="G40" s="39">
        <v>9.6000000000000002E-2</v>
      </c>
      <c r="H40" s="127">
        <v>130.17599999999999</v>
      </c>
      <c r="I40" s="131">
        <v>0.01</v>
      </c>
    </row>
    <row r="41" spans="2:9" x14ac:dyDescent="0.25">
      <c r="B41" s="35">
        <v>38</v>
      </c>
      <c r="C41" s="46">
        <v>300420</v>
      </c>
      <c r="D41" s="47">
        <v>30042019</v>
      </c>
      <c r="E41" s="48" t="s">
        <v>8</v>
      </c>
      <c r="F41" s="47" t="s">
        <v>162</v>
      </c>
      <c r="G41" s="39">
        <v>0.14599999999999999</v>
      </c>
      <c r="H41" s="127">
        <v>301.69800000000004</v>
      </c>
      <c r="I41" s="131">
        <v>1.3452032482623414E-2</v>
      </c>
    </row>
    <row r="42" spans="2:9" x14ac:dyDescent="0.25">
      <c r="B42" s="35">
        <v>39</v>
      </c>
      <c r="C42" s="46">
        <v>300420</v>
      </c>
      <c r="D42" s="47">
        <v>30042031</v>
      </c>
      <c r="E42" s="48" t="s">
        <v>113</v>
      </c>
      <c r="F42" s="47" t="s">
        <v>159</v>
      </c>
      <c r="G42" s="39">
        <v>7.0000000000000007E-2</v>
      </c>
      <c r="H42" s="127">
        <v>4.8519999999999994</v>
      </c>
      <c r="I42" s="131">
        <v>1.3452032482623414E-2</v>
      </c>
    </row>
    <row r="43" spans="2:9" x14ac:dyDescent="0.25">
      <c r="B43" s="35">
        <v>40</v>
      </c>
      <c r="C43" s="46">
        <v>300420</v>
      </c>
      <c r="D43" s="47">
        <v>30042063</v>
      </c>
      <c r="E43" s="48" t="s">
        <v>114</v>
      </c>
      <c r="F43" s="47" t="s">
        <v>159</v>
      </c>
      <c r="G43" s="39">
        <v>8.6000000000000007E-2</v>
      </c>
      <c r="H43" s="127">
        <v>24.178000000000004</v>
      </c>
      <c r="I43" s="131">
        <v>1.3452032482623414E-2</v>
      </c>
    </row>
    <row r="44" spans="2:9" x14ac:dyDescent="0.25">
      <c r="B44" s="35">
        <v>41</v>
      </c>
      <c r="C44" s="46">
        <v>300439</v>
      </c>
      <c r="D44" s="47">
        <v>30043919</v>
      </c>
      <c r="E44" s="48" t="s">
        <v>115</v>
      </c>
      <c r="F44" s="47" t="s">
        <v>162</v>
      </c>
      <c r="G44" s="39">
        <v>0.10600000000000001</v>
      </c>
      <c r="H44" s="127">
        <v>14.419999999999998</v>
      </c>
      <c r="I44" s="131">
        <v>0</v>
      </c>
    </row>
    <row r="45" spans="2:9" x14ac:dyDescent="0.25">
      <c r="B45" s="35">
        <v>42</v>
      </c>
      <c r="C45" s="36">
        <v>300439</v>
      </c>
      <c r="D45" s="37">
        <v>30043990</v>
      </c>
      <c r="E45" s="38" t="s">
        <v>8</v>
      </c>
      <c r="F45" s="37">
        <v>5</v>
      </c>
      <c r="G45" s="39">
        <v>6.9999999999999993E-2</v>
      </c>
      <c r="H45" s="127">
        <v>20.714000000000002</v>
      </c>
      <c r="I45" s="131">
        <v>0</v>
      </c>
    </row>
    <row r="46" spans="2:9" x14ac:dyDescent="0.25">
      <c r="B46" s="35">
        <v>43</v>
      </c>
      <c r="C46" s="46">
        <v>300450</v>
      </c>
      <c r="D46" s="47">
        <v>30045010</v>
      </c>
      <c r="E46" s="48" t="s">
        <v>116</v>
      </c>
      <c r="F46" s="47" t="s">
        <v>163</v>
      </c>
      <c r="G46" s="39">
        <v>0.13600000000000001</v>
      </c>
      <c r="H46" s="127">
        <v>15.874000000000001</v>
      </c>
      <c r="I46" s="131">
        <v>11.424669500000002</v>
      </c>
    </row>
    <row r="47" spans="2:9" x14ac:dyDescent="0.25">
      <c r="B47" s="35">
        <v>44</v>
      </c>
      <c r="C47" s="46">
        <v>300450</v>
      </c>
      <c r="D47" s="47">
        <v>30045090</v>
      </c>
      <c r="E47" s="48" t="s">
        <v>8</v>
      </c>
      <c r="F47" s="47" t="s">
        <v>163</v>
      </c>
      <c r="G47" s="39">
        <v>0.11599999999999999</v>
      </c>
      <c r="H47" s="127">
        <v>126.37199999999999</v>
      </c>
      <c r="I47" s="131">
        <v>11.424669500000002</v>
      </c>
    </row>
    <row r="48" spans="2:9" x14ac:dyDescent="0.25">
      <c r="B48" s="35">
        <v>45</v>
      </c>
      <c r="C48" s="46">
        <v>300490</v>
      </c>
      <c r="D48" s="47">
        <v>30049011</v>
      </c>
      <c r="E48" s="48" t="s">
        <v>117</v>
      </c>
      <c r="F48" s="47" t="s">
        <v>162</v>
      </c>
      <c r="G48" s="39">
        <v>0.25</v>
      </c>
      <c r="H48" s="127">
        <v>114.85999999999999</v>
      </c>
      <c r="I48" s="131">
        <v>0.33178801308932698</v>
      </c>
    </row>
    <row r="49" spans="2:9" x14ac:dyDescent="0.25">
      <c r="B49" s="35">
        <v>46</v>
      </c>
      <c r="C49" s="46">
        <v>300490</v>
      </c>
      <c r="D49" s="47">
        <v>30049021</v>
      </c>
      <c r="E49" s="48" t="s">
        <v>118</v>
      </c>
      <c r="F49" s="47" t="s">
        <v>162</v>
      </c>
      <c r="G49" s="39">
        <v>0.22400000000000003</v>
      </c>
      <c r="H49" s="127">
        <v>15.382</v>
      </c>
      <c r="I49" s="131">
        <v>0.33178801308932698</v>
      </c>
    </row>
    <row r="50" spans="2:9" x14ac:dyDescent="0.25">
      <c r="B50" s="35">
        <v>47</v>
      </c>
      <c r="C50" s="46">
        <v>300490</v>
      </c>
      <c r="D50" s="47">
        <v>30049029</v>
      </c>
      <c r="E50" s="48" t="s">
        <v>108</v>
      </c>
      <c r="F50" s="47" t="s">
        <v>162</v>
      </c>
      <c r="G50" s="39">
        <v>0.33399999999999996</v>
      </c>
      <c r="H50" s="127">
        <v>172.74799999999999</v>
      </c>
      <c r="I50" s="131">
        <v>0.33178801308932698</v>
      </c>
    </row>
    <row r="51" spans="2:9" x14ac:dyDescent="0.25">
      <c r="B51" s="35">
        <v>48</v>
      </c>
      <c r="C51" s="46">
        <v>300490</v>
      </c>
      <c r="D51" s="47">
        <v>30049031</v>
      </c>
      <c r="E51" s="48" t="s">
        <v>119</v>
      </c>
      <c r="F51" s="47" t="s">
        <v>162</v>
      </c>
      <c r="G51" s="39">
        <v>0.76800000000000002</v>
      </c>
      <c r="H51" s="127">
        <v>54.137999999999998</v>
      </c>
      <c r="I51" s="131">
        <v>0.33178801308932698</v>
      </c>
    </row>
    <row r="52" spans="2:9" x14ac:dyDescent="0.25">
      <c r="B52" s="35">
        <v>49</v>
      </c>
      <c r="C52" s="46">
        <v>300490</v>
      </c>
      <c r="D52" s="47">
        <v>30049034</v>
      </c>
      <c r="E52" s="48" t="s">
        <v>22</v>
      </c>
      <c r="F52" s="47" t="s">
        <v>162</v>
      </c>
      <c r="G52" s="39">
        <v>0.46399999999999997</v>
      </c>
      <c r="H52" s="127">
        <v>211.15199999999999</v>
      </c>
      <c r="I52" s="131">
        <v>0.33178801308932698</v>
      </c>
    </row>
    <row r="53" spans="2:9" x14ac:dyDescent="0.25">
      <c r="B53" s="35">
        <v>50</v>
      </c>
      <c r="C53" s="46">
        <v>300490</v>
      </c>
      <c r="D53" s="47">
        <v>30049039</v>
      </c>
      <c r="E53" s="48" t="s">
        <v>120</v>
      </c>
      <c r="F53" s="47" t="s">
        <v>162</v>
      </c>
      <c r="G53" s="39">
        <v>0.24200000000000005</v>
      </c>
      <c r="H53" s="127">
        <v>356.63799999999998</v>
      </c>
      <c r="I53" s="131">
        <v>0.33178801308932698</v>
      </c>
    </row>
    <row r="54" spans="2:9" x14ac:dyDescent="0.25">
      <c r="B54" s="35">
        <v>51</v>
      </c>
      <c r="C54" s="46">
        <v>300490</v>
      </c>
      <c r="D54" s="47">
        <v>30049045</v>
      </c>
      <c r="E54" s="48" t="s">
        <v>121</v>
      </c>
      <c r="F54" s="47" t="s">
        <v>162</v>
      </c>
      <c r="G54" s="39">
        <v>8.5999999999999993E-2</v>
      </c>
      <c r="H54" s="127">
        <v>3.3980000000000006</v>
      </c>
      <c r="I54" s="131">
        <v>0.33178801308932698</v>
      </c>
    </row>
    <row r="55" spans="2:9" x14ac:dyDescent="0.25">
      <c r="B55" s="35">
        <v>52</v>
      </c>
      <c r="C55" s="36">
        <v>300490</v>
      </c>
      <c r="D55" s="37">
        <v>30049049</v>
      </c>
      <c r="E55" s="38" t="s">
        <v>108</v>
      </c>
      <c r="F55" s="37">
        <v>3</v>
      </c>
      <c r="G55" s="39">
        <v>1.0379999999999998</v>
      </c>
      <c r="H55" s="127">
        <v>477.09199999999998</v>
      </c>
      <c r="I55" s="131">
        <v>0.33178801308932698</v>
      </c>
    </row>
    <row r="56" spans="2:9" x14ac:dyDescent="0.25">
      <c r="B56" s="35">
        <v>53</v>
      </c>
      <c r="C56" s="46">
        <v>300490</v>
      </c>
      <c r="D56" s="47">
        <v>30049063</v>
      </c>
      <c r="E56" s="48" t="s">
        <v>122</v>
      </c>
      <c r="F56" s="47" t="s">
        <v>162</v>
      </c>
      <c r="G56" s="39">
        <v>0.35599999999999998</v>
      </c>
      <c r="H56" s="127">
        <v>157.33199999999999</v>
      </c>
      <c r="I56" s="131">
        <v>0.33178801308932698</v>
      </c>
    </row>
    <row r="57" spans="2:9" x14ac:dyDescent="0.25">
      <c r="B57" s="35">
        <v>54</v>
      </c>
      <c r="C57" s="46">
        <v>300490</v>
      </c>
      <c r="D57" s="47">
        <v>30049067</v>
      </c>
      <c r="E57" s="48" t="s">
        <v>123</v>
      </c>
      <c r="F57" s="47" t="s">
        <v>162</v>
      </c>
      <c r="G57" s="39">
        <v>0.77400000000000002</v>
      </c>
      <c r="H57" s="127">
        <v>84.045999999999992</v>
      </c>
      <c r="I57" s="131">
        <v>0.33178801308932698</v>
      </c>
    </row>
    <row r="58" spans="2:9" x14ac:dyDescent="0.25">
      <c r="B58" s="35">
        <v>55</v>
      </c>
      <c r="C58" s="46">
        <v>300490</v>
      </c>
      <c r="D58" s="47">
        <v>30049069</v>
      </c>
      <c r="E58" s="48" t="s">
        <v>124</v>
      </c>
      <c r="F58" s="47" t="s">
        <v>162</v>
      </c>
      <c r="G58" s="39">
        <v>0.20400000000000001</v>
      </c>
      <c r="H58" s="127">
        <v>561.64599999999996</v>
      </c>
      <c r="I58" s="131">
        <v>0.33178801308932698</v>
      </c>
    </row>
    <row r="59" spans="2:9" x14ac:dyDescent="0.25">
      <c r="B59" s="35">
        <v>56</v>
      </c>
      <c r="C59" s="46">
        <v>300490</v>
      </c>
      <c r="D59" s="47">
        <v>30049071</v>
      </c>
      <c r="E59" s="48" t="s">
        <v>125</v>
      </c>
      <c r="F59" s="47" t="s">
        <v>162</v>
      </c>
      <c r="G59" s="39">
        <v>0.27800000000000002</v>
      </c>
      <c r="H59" s="127">
        <v>121.18199999999999</v>
      </c>
      <c r="I59" s="131">
        <v>0.33178801308932698</v>
      </c>
    </row>
    <row r="60" spans="2:9" x14ac:dyDescent="0.25">
      <c r="B60" s="35">
        <v>57</v>
      </c>
      <c r="C60" s="46">
        <v>300490</v>
      </c>
      <c r="D60" s="47">
        <v>30049072</v>
      </c>
      <c r="E60" s="48" t="s">
        <v>126</v>
      </c>
      <c r="F60" s="47" t="s">
        <v>162</v>
      </c>
      <c r="G60" s="39">
        <v>6.2E-2</v>
      </c>
      <c r="H60" s="127">
        <v>80.301999999999992</v>
      </c>
      <c r="I60" s="131">
        <v>0.33178801308932698</v>
      </c>
    </row>
    <row r="61" spans="2:9" x14ac:dyDescent="0.25">
      <c r="B61" s="35">
        <v>58</v>
      </c>
      <c r="C61" s="46">
        <v>300490</v>
      </c>
      <c r="D61" s="47">
        <v>30049073</v>
      </c>
      <c r="E61" s="48" t="s">
        <v>127</v>
      </c>
      <c r="F61" s="47" t="s">
        <v>162</v>
      </c>
      <c r="G61" s="39">
        <v>0.188</v>
      </c>
      <c r="H61" s="127">
        <v>92.108000000000004</v>
      </c>
      <c r="I61" s="131">
        <v>0.33178801308932698</v>
      </c>
    </row>
    <row r="62" spans="2:9" x14ac:dyDescent="0.25">
      <c r="B62" s="35">
        <v>59</v>
      </c>
      <c r="C62" s="46">
        <v>300490</v>
      </c>
      <c r="D62" s="47">
        <v>30049074</v>
      </c>
      <c r="E62" s="48" t="s">
        <v>128</v>
      </c>
      <c r="F62" s="47" t="s">
        <v>162</v>
      </c>
      <c r="G62" s="39">
        <v>0.10400000000000001</v>
      </c>
      <c r="H62" s="127">
        <v>127.98800000000001</v>
      </c>
      <c r="I62" s="131">
        <v>0.33178801308932698</v>
      </c>
    </row>
    <row r="63" spans="2:9" x14ac:dyDescent="0.25">
      <c r="B63" s="35">
        <v>60</v>
      </c>
      <c r="C63" s="46">
        <v>300490</v>
      </c>
      <c r="D63" s="47">
        <v>30049079</v>
      </c>
      <c r="E63" s="48" t="s">
        <v>108</v>
      </c>
      <c r="F63" s="47">
        <v>3</v>
      </c>
      <c r="G63" s="39">
        <v>0.27799999999999997</v>
      </c>
      <c r="H63" s="127">
        <v>565.36400000000003</v>
      </c>
      <c r="I63" s="131">
        <v>0.33178801308932698</v>
      </c>
    </row>
    <row r="64" spans="2:9" x14ac:dyDescent="0.25">
      <c r="B64" s="35">
        <v>61</v>
      </c>
      <c r="C64" s="46">
        <v>300490</v>
      </c>
      <c r="D64" s="47">
        <v>30049081</v>
      </c>
      <c r="E64" s="48" t="s">
        <v>129</v>
      </c>
      <c r="F64" s="47" t="s">
        <v>162</v>
      </c>
      <c r="G64" s="39">
        <v>0.32999999999999996</v>
      </c>
      <c r="H64" s="127">
        <v>315.15400000000005</v>
      </c>
      <c r="I64" s="131">
        <v>0.33178801308932698</v>
      </c>
    </row>
    <row r="65" spans="2:9" x14ac:dyDescent="0.25">
      <c r="B65" s="35">
        <v>62</v>
      </c>
      <c r="C65" s="46">
        <v>300490</v>
      </c>
      <c r="D65" s="47">
        <v>30049082</v>
      </c>
      <c r="E65" s="48" t="s">
        <v>130</v>
      </c>
      <c r="F65" s="47" t="s">
        <v>162</v>
      </c>
      <c r="G65" s="39">
        <v>0.22999999999999998</v>
      </c>
      <c r="H65" s="127">
        <v>182.846</v>
      </c>
      <c r="I65" s="131">
        <v>0.33178801308932698</v>
      </c>
    </row>
    <row r="66" spans="2:9" x14ac:dyDescent="0.25">
      <c r="B66" s="35">
        <v>63</v>
      </c>
      <c r="C66" s="46">
        <v>300490</v>
      </c>
      <c r="D66" s="47">
        <v>30049087</v>
      </c>
      <c r="E66" s="48" t="s">
        <v>131</v>
      </c>
      <c r="F66" s="47" t="s">
        <v>162</v>
      </c>
      <c r="G66" s="39">
        <v>8.3999999999999991E-2</v>
      </c>
      <c r="H66" s="127">
        <v>74.058000000000021</v>
      </c>
      <c r="I66" s="131">
        <v>0.33178801308932698</v>
      </c>
    </row>
    <row r="67" spans="2:9" x14ac:dyDescent="0.25">
      <c r="B67" s="35">
        <v>64</v>
      </c>
      <c r="C67" s="36">
        <v>300490</v>
      </c>
      <c r="D67" s="37">
        <v>30049099</v>
      </c>
      <c r="E67" s="38" t="s">
        <v>8</v>
      </c>
      <c r="F67" s="37">
        <v>3</v>
      </c>
      <c r="G67" s="39">
        <v>3.0379999999999998</v>
      </c>
      <c r="H67" s="127">
        <v>5586.4340000000002</v>
      </c>
      <c r="I67" s="131">
        <v>0.33178801308932698</v>
      </c>
    </row>
    <row r="68" spans="2:9" x14ac:dyDescent="0.25">
      <c r="B68" s="35">
        <v>65</v>
      </c>
      <c r="C68" s="36">
        <v>320417</v>
      </c>
      <c r="D68" s="37">
        <v>32041740</v>
      </c>
      <c r="E68" s="38" t="s">
        <v>132</v>
      </c>
      <c r="F68" s="37">
        <v>0</v>
      </c>
      <c r="G68" s="39">
        <v>6.2E-2</v>
      </c>
      <c r="H68" s="127">
        <v>52.070000000000007</v>
      </c>
      <c r="I68" s="131">
        <v>1.3109319333333334</v>
      </c>
    </row>
    <row r="69" spans="2:9" x14ac:dyDescent="0.25">
      <c r="B69" s="35">
        <v>66</v>
      </c>
      <c r="C69" s="36">
        <v>320417</v>
      </c>
      <c r="D69" s="37">
        <v>32041759</v>
      </c>
      <c r="E69" s="38" t="s">
        <v>133</v>
      </c>
      <c r="F69" s="37">
        <v>0</v>
      </c>
      <c r="G69" s="39">
        <v>9.1999999999999998E-2</v>
      </c>
      <c r="H69" s="127">
        <v>116.72200000000002</v>
      </c>
      <c r="I69" s="131">
        <v>1.3109319333333334</v>
      </c>
    </row>
    <row r="70" spans="2:9" x14ac:dyDescent="0.25">
      <c r="B70" s="35">
        <v>67</v>
      </c>
      <c r="C70" s="36">
        <v>370790</v>
      </c>
      <c r="D70" s="37">
        <v>37079010</v>
      </c>
      <c r="E70" s="38" t="s">
        <v>134</v>
      </c>
      <c r="F70" s="57">
        <v>6.5</v>
      </c>
      <c r="G70" s="39">
        <v>6.6000000000000003E-2</v>
      </c>
      <c r="H70" s="127">
        <v>6.6259999999999994</v>
      </c>
      <c r="I70" s="131">
        <v>0</v>
      </c>
    </row>
    <row r="71" spans="2:9" x14ac:dyDescent="0.25">
      <c r="B71" s="35">
        <v>68</v>
      </c>
      <c r="C71" s="36">
        <v>380892</v>
      </c>
      <c r="D71" s="37">
        <v>38089290</v>
      </c>
      <c r="E71" s="38" t="s">
        <v>8</v>
      </c>
      <c r="F71" s="37">
        <v>5</v>
      </c>
      <c r="G71" s="39">
        <v>0.10800000000000001</v>
      </c>
      <c r="H71" s="127">
        <v>515.13</v>
      </c>
      <c r="I71" s="131">
        <v>21.742988799999999</v>
      </c>
    </row>
    <row r="72" spans="2:9" x14ac:dyDescent="0.25">
      <c r="B72" s="35">
        <v>69</v>
      </c>
      <c r="C72" s="36">
        <v>381220</v>
      </c>
      <c r="D72" s="37">
        <v>38122090</v>
      </c>
      <c r="E72" s="38" t="s">
        <v>8</v>
      </c>
      <c r="F72" s="37">
        <v>0</v>
      </c>
      <c r="G72" s="39">
        <v>0.17200000000000001</v>
      </c>
      <c r="H72" s="127">
        <v>8.9499999999999993</v>
      </c>
      <c r="I72" s="131">
        <v>0</v>
      </c>
    </row>
    <row r="73" spans="2:9" x14ac:dyDescent="0.25">
      <c r="B73" s="35">
        <v>70</v>
      </c>
      <c r="C73" s="36">
        <v>381511</v>
      </c>
      <c r="D73" s="37">
        <v>38151100</v>
      </c>
      <c r="E73" s="38" t="s">
        <v>135</v>
      </c>
      <c r="F73" s="37">
        <v>5</v>
      </c>
      <c r="G73" s="39">
        <v>9.6000000000000002E-2</v>
      </c>
      <c r="H73" s="127">
        <v>58.339999999999996</v>
      </c>
      <c r="I73" s="131">
        <v>2.0072847999999999</v>
      </c>
    </row>
    <row r="74" spans="2:9" x14ac:dyDescent="0.25">
      <c r="B74" s="35">
        <v>71</v>
      </c>
      <c r="C74" s="36">
        <v>392340</v>
      </c>
      <c r="D74" s="37">
        <v>39234000</v>
      </c>
      <c r="E74" s="38" t="s">
        <v>136</v>
      </c>
      <c r="F74" s="57">
        <v>6.5</v>
      </c>
      <c r="G74" s="39">
        <v>0.28799999999999998</v>
      </c>
      <c r="H74" s="127">
        <v>7.05</v>
      </c>
      <c r="I74" s="131">
        <v>0.61883090096977533</v>
      </c>
    </row>
    <row r="75" spans="2:9" x14ac:dyDescent="0.25">
      <c r="B75" s="35">
        <v>72</v>
      </c>
      <c r="C75" s="46">
        <v>401699</v>
      </c>
      <c r="D75" s="49">
        <v>40169990</v>
      </c>
      <c r="E75" s="48" t="s">
        <v>8</v>
      </c>
      <c r="F75" s="47" t="s">
        <v>80</v>
      </c>
      <c r="G75" s="39">
        <v>6.8000000000000005E-2</v>
      </c>
      <c r="H75" s="127">
        <v>170.28200000000001</v>
      </c>
      <c r="I75" s="131">
        <v>6.7084788630615469E-2</v>
      </c>
    </row>
    <row r="76" spans="2:9" x14ac:dyDescent="0.25">
      <c r="B76" s="35">
        <v>73</v>
      </c>
      <c r="C76" s="36">
        <v>410799</v>
      </c>
      <c r="D76" s="40">
        <v>41079900</v>
      </c>
      <c r="E76" s="38" t="s">
        <v>8</v>
      </c>
      <c r="F76" s="37">
        <v>5</v>
      </c>
      <c r="G76" s="39">
        <v>0.184</v>
      </c>
      <c r="H76" s="127">
        <v>191.10999999999999</v>
      </c>
      <c r="I76" s="131">
        <v>1.5288978</v>
      </c>
    </row>
    <row r="77" spans="2:9" x14ac:dyDescent="0.25">
      <c r="B77" s="35">
        <v>74</v>
      </c>
      <c r="C77" s="36">
        <v>411310</v>
      </c>
      <c r="D77" s="40">
        <v>41131000</v>
      </c>
      <c r="E77" s="38" t="s">
        <v>137</v>
      </c>
      <c r="F77" s="37">
        <v>0</v>
      </c>
      <c r="G77" s="39">
        <v>0.10800000000000001</v>
      </c>
      <c r="H77" s="127">
        <v>217.05599999999998</v>
      </c>
      <c r="I77" s="131">
        <v>0.06</v>
      </c>
    </row>
    <row r="78" spans="2:9" x14ac:dyDescent="0.25">
      <c r="B78" s="35">
        <v>75</v>
      </c>
      <c r="C78" s="36">
        <v>540110</v>
      </c>
      <c r="D78" s="37">
        <v>54011000</v>
      </c>
      <c r="E78" s="38" t="s">
        <v>138</v>
      </c>
      <c r="F78" s="37">
        <v>5</v>
      </c>
      <c r="G78" s="39">
        <v>0.20600000000000002</v>
      </c>
      <c r="H78" s="127">
        <v>10.588000000000001</v>
      </c>
      <c r="I78" s="131">
        <v>2.6886999999999999</v>
      </c>
    </row>
    <row r="79" spans="2:9" x14ac:dyDescent="0.25">
      <c r="B79" s="35">
        <v>76</v>
      </c>
      <c r="C79" s="36">
        <v>540233</v>
      </c>
      <c r="D79" s="37">
        <v>54023300</v>
      </c>
      <c r="E79" s="38" t="s">
        <v>139</v>
      </c>
      <c r="F79" s="37">
        <v>5</v>
      </c>
      <c r="G79" s="39">
        <v>6.9999999999999993E-2</v>
      </c>
      <c r="H79" s="127">
        <v>761.23799999999994</v>
      </c>
      <c r="I79" s="131">
        <v>2.0105601999999996</v>
      </c>
    </row>
    <row r="80" spans="2:9" x14ac:dyDescent="0.25">
      <c r="B80" s="35">
        <v>77</v>
      </c>
      <c r="C80" s="36">
        <v>581092</v>
      </c>
      <c r="D80" s="37">
        <v>58109290</v>
      </c>
      <c r="E80" s="38" t="s">
        <v>8</v>
      </c>
      <c r="F80" s="37">
        <v>3</v>
      </c>
      <c r="G80" s="39">
        <v>5.800000000000001E-2</v>
      </c>
      <c r="H80" s="127">
        <v>67.17</v>
      </c>
      <c r="I80" s="131">
        <v>1.7970407999999998</v>
      </c>
    </row>
    <row r="81" spans="2:9" x14ac:dyDescent="0.25">
      <c r="B81" s="35">
        <v>78</v>
      </c>
      <c r="C81" s="36">
        <v>640610</v>
      </c>
      <c r="D81" s="37">
        <v>64061020</v>
      </c>
      <c r="E81" s="38" t="s">
        <v>140</v>
      </c>
      <c r="F81" s="37">
        <v>0</v>
      </c>
      <c r="G81" s="39">
        <v>0.7</v>
      </c>
      <c r="H81" s="127">
        <v>280.56399999999996</v>
      </c>
      <c r="I81" s="131">
        <v>9.3333333333333338E-2</v>
      </c>
    </row>
    <row r="82" spans="2:9" x14ac:dyDescent="0.25">
      <c r="B82" s="35">
        <v>79</v>
      </c>
      <c r="C82" s="36">
        <v>690220</v>
      </c>
      <c r="D82" s="37">
        <v>69022020</v>
      </c>
      <c r="E82" s="38" t="s">
        <v>141</v>
      </c>
      <c r="F82" s="37">
        <v>12</v>
      </c>
      <c r="G82" s="39">
        <v>0.42199999999999999</v>
      </c>
      <c r="H82" s="127">
        <v>88.467999999999989</v>
      </c>
      <c r="I82" s="131">
        <v>4.0066696000000004</v>
      </c>
    </row>
    <row r="83" spans="2:9" x14ac:dyDescent="0.25">
      <c r="B83" s="35">
        <v>80</v>
      </c>
      <c r="C83" s="36">
        <v>722220</v>
      </c>
      <c r="D83" s="37">
        <v>72222019</v>
      </c>
      <c r="E83" s="38" t="s">
        <v>142</v>
      </c>
      <c r="F83" s="37">
        <v>5</v>
      </c>
      <c r="G83" s="39">
        <v>0.17599999999999999</v>
      </c>
      <c r="H83" s="127">
        <v>16.921999999999997</v>
      </c>
      <c r="I83" s="131">
        <v>0.27327959999999996</v>
      </c>
    </row>
    <row r="84" spans="2:9" x14ac:dyDescent="0.25">
      <c r="B84" s="35">
        <v>81</v>
      </c>
      <c r="C84" s="46">
        <v>722300</v>
      </c>
      <c r="D84" s="47">
        <v>72230091</v>
      </c>
      <c r="E84" s="48" t="s">
        <v>143</v>
      </c>
      <c r="F84" s="47" t="s">
        <v>64</v>
      </c>
      <c r="G84" s="39">
        <v>0.21400000000000002</v>
      </c>
      <c r="H84" s="127">
        <v>158.84200000000001</v>
      </c>
      <c r="I84" s="131">
        <v>0.14624297686691123</v>
      </c>
    </row>
    <row r="85" spans="2:9" x14ac:dyDescent="0.25">
      <c r="B85" s="35">
        <v>82</v>
      </c>
      <c r="C85" s="36">
        <v>732599</v>
      </c>
      <c r="D85" s="37">
        <v>73259910</v>
      </c>
      <c r="E85" s="38" t="s">
        <v>144</v>
      </c>
      <c r="F85" s="37">
        <v>13</v>
      </c>
      <c r="G85" s="39">
        <v>0.85399999999999987</v>
      </c>
      <c r="H85" s="127">
        <v>248.10399999999998</v>
      </c>
      <c r="I85" s="131">
        <v>5.3156160000000003</v>
      </c>
    </row>
    <row r="86" spans="2:9" x14ac:dyDescent="0.25">
      <c r="B86" s="35">
        <v>83</v>
      </c>
      <c r="C86" s="36">
        <v>750522</v>
      </c>
      <c r="D86" s="37">
        <v>75052200</v>
      </c>
      <c r="E86" s="38" t="s">
        <v>145</v>
      </c>
      <c r="F86" s="37">
        <v>15</v>
      </c>
      <c r="G86" s="39">
        <v>6.9999999999999993E-2</v>
      </c>
      <c r="H86" s="127">
        <v>9.7960000000000012</v>
      </c>
      <c r="I86" s="131">
        <v>0</v>
      </c>
    </row>
    <row r="87" spans="2:9" x14ac:dyDescent="0.25">
      <c r="B87" s="35">
        <v>84</v>
      </c>
      <c r="C87" s="36">
        <v>820411</v>
      </c>
      <c r="D87" s="37">
        <v>82041110</v>
      </c>
      <c r="E87" s="38" t="s">
        <v>146</v>
      </c>
      <c r="F87" s="37">
        <v>3</v>
      </c>
      <c r="G87" s="39">
        <v>0.6379999999999999</v>
      </c>
      <c r="H87" s="127">
        <v>121.44000000000001</v>
      </c>
      <c r="I87" s="131">
        <v>7.6906821867205339</v>
      </c>
    </row>
    <row r="88" spans="2:9" x14ac:dyDescent="0.25">
      <c r="B88" s="35">
        <v>85</v>
      </c>
      <c r="C88" s="36">
        <v>841199</v>
      </c>
      <c r="D88" s="37">
        <v>84119900</v>
      </c>
      <c r="E88" s="38" t="s">
        <v>8</v>
      </c>
      <c r="F88" s="37">
        <v>5</v>
      </c>
      <c r="G88" s="39">
        <v>0.78599999999999992</v>
      </c>
      <c r="H88" s="127">
        <v>56.234000000000002</v>
      </c>
      <c r="I88" s="131">
        <v>0</v>
      </c>
    </row>
    <row r="89" spans="2:9" x14ac:dyDescent="0.25">
      <c r="B89" s="51">
        <v>86</v>
      </c>
      <c r="C89" s="72">
        <v>841360</v>
      </c>
      <c r="D89" s="47">
        <v>84136010</v>
      </c>
      <c r="E89" s="48" t="s">
        <v>147</v>
      </c>
      <c r="F89" s="47">
        <v>0</v>
      </c>
      <c r="G89" s="50">
        <v>6.4000000000000001E-2</v>
      </c>
      <c r="H89" s="128">
        <v>6.2560000000000002</v>
      </c>
      <c r="I89" s="179">
        <v>6.5276107999999997</v>
      </c>
    </row>
    <row r="90" spans="2:9" x14ac:dyDescent="0.25">
      <c r="B90" s="35">
        <v>87</v>
      </c>
      <c r="C90" s="36">
        <v>842230</v>
      </c>
      <c r="D90" s="37">
        <v>84223000</v>
      </c>
      <c r="E90" s="38" t="s">
        <v>148</v>
      </c>
      <c r="F90" s="37">
        <v>0</v>
      </c>
      <c r="G90" s="39">
        <v>0.14599999999999999</v>
      </c>
      <c r="H90" s="127">
        <v>102.06399999999999</v>
      </c>
      <c r="I90" s="131">
        <v>0</v>
      </c>
    </row>
    <row r="91" spans="2:9" x14ac:dyDescent="0.25">
      <c r="B91" s="35">
        <v>88</v>
      </c>
      <c r="C91" s="36">
        <v>842290</v>
      </c>
      <c r="D91" s="37">
        <v>84229090</v>
      </c>
      <c r="E91" s="38" t="s">
        <v>149</v>
      </c>
      <c r="F91" s="37">
        <v>0</v>
      </c>
      <c r="G91" s="39">
        <v>9.1999999999999998E-2</v>
      </c>
      <c r="H91" s="127">
        <v>39.832000000000001</v>
      </c>
      <c r="I91" s="131">
        <v>0.06</v>
      </c>
    </row>
    <row r="92" spans="2:9" x14ac:dyDescent="0.25">
      <c r="B92" s="35">
        <v>89</v>
      </c>
      <c r="C92" s="36">
        <v>842959</v>
      </c>
      <c r="D92" s="37">
        <v>84295900</v>
      </c>
      <c r="E92" s="38" t="s">
        <v>8</v>
      </c>
      <c r="F92" s="37">
        <v>5</v>
      </c>
      <c r="G92" s="39">
        <v>8.5999999999999993E-2</v>
      </c>
      <c r="H92" s="127">
        <v>176.26000000000002</v>
      </c>
      <c r="I92" s="131">
        <v>4.1149437999999998</v>
      </c>
    </row>
    <row r="93" spans="2:9" x14ac:dyDescent="0.25">
      <c r="B93" s="35">
        <v>90</v>
      </c>
      <c r="C93" s="36">
        <v>847420</v>
      </c>
      <c r="D93" s="37">
        <v>84742090</v>
      </c>
      <c r="E93" s="38" t="s">
        <v>150</v>
      </c>
      <c r="F93" s="37">
        <v>0</v>
      </c>
      <c r="G93" s="39">
        <v>0.13200000000000001</v>
      </c>
      <c r="H93" s="127">
        <v>34.155999999999999</v>
      </c>
      <c r="I93" s="131">
        <v>3.7565796000000002</v>
      </c>
    </row>
    <row r="94" spans="2:9" x14ac:dyDescent="0.25">
      <c r="B94" s="35">
        <v>91</v>
      </c>
      <c r="C94" s="36">
        <v>847989</v>
      </c>
      <c r="D94" s="37">
        <v>84798970</v>
      </c>
      <c r="E94" s="38" t="s">
        <v>151</v>
      </c>
      <c r="F94" s="37">
        <v>0</v>
      </c>
      <c r="G94" s="39">
        <v>0.21200000000000002</v>
      </c>
      <c r="H94" s="127">
        <v>90.695999999999998</v>
      </c>
      <c r="I94" s="131">
        <v>0</v>
      </c>
    </row>
    <row r="95" spans="2:9" x14ac:dyDescent="0.25">
      <c r="B95" s="35">
        <v>92</v>
      </c>
      <c r="C95" s="36">
        <v>847989</v>
      </c>
      <c r="D95" s="37">
        <v>84798999</v>
      </c>
      <c r="E95" s="38" t="s">
        <v>8</v>
      </c>
      <c r="F95" s="37">
        <v>0</v>
      </c>
      <c r="G95" s="39">
        <v>8.6000000000000007E-2</v>
      </c>
      <c r="H95" s="127">
        <v>251.09</v>
      </c>
      <c r="I95" s="131">
        <v>0</v>
      </c>
    </row>
    <row r="96" spans="2:9" x14ac:dyDescent="0.25">
      <c r="B96" s="35">
        <v>93</v>
      </c>
      <c r="C96" s="36">
        <v>847990</v>
      </c>
      <c r="D96" s="37">
        <v>84799040</v>
      </c>
      <c r="E96" s="38" t="s">
        <v>152</v>
      </c>
      <c r="F96" s="37">
        <v>0</v>
      </c>
      <c r="G96" s="39">
        <v>0.128</v>
      </c>
      <c r="H96" s="127">
        <v>14.834</v>
      </c>
      <c r="I96" s="131">
        <v>0</v>
      </c>
    </row>
    <row r="97" spans="2:12" x14ac:dyDescent="0.25">
      <c r="B97" s="35">
        <v>94</v>
      </c>
      <c r="C97" s="36">
        <v>848079</v>
      </c>
      <c r="D97" s="37">
        <v>84807900</v>
      </c>
      <c r="E97" s="38" t="s">
        <v>8</v>
      </c>
      <c r="F97" s="37">
        <v>0</v>
      </c>
      <c r="G97" s="39">
        <v>9.4E-2</v>
      </c>
      <c r="H97" s="127">
        <v>49.055999999999997</v>
      </c>
      <c r="I97" s="131">
        <v>0.01</v>
      </c>
    </row>
    <row r="98" spans="2:12" x14ac:dyDescent="0.25">
      <c r="B98" s="35">
        <v>95</v>
      </c>
      <c r="C98" s="36">
        <v>851762</v>
      </c>
      <c r="D98" s="37">
        <v>85176290</v>
      </c>
      <c r="E98" s="38" t="s">
        <v>8</v>
      </c>
      <c r="F98" s="37">
        <v>0</v>
      </c>
      <c r="G98" s="39">
        <v>8.7999999999999995E-2</v>
      </c>
      <c r="H98" s="127">
        <v>351.77000000000004</v>
      </c>
      <c r="I98" s="131">
        <v>0</v>
      </c>
      <c r="L98" s="178"/>
    </row>
    <row r="99" spans="2:12" x14ac:dyDescent="0.25">
      <c r="B99" s="35">
        <v>96</v>
      </c>
      <c r="C99" s="36">
        <v>900190</v>
      </c>
      <c r="D99" s="37">
        <v>90019090</v>
      </c>
      <c r="E99" s="38" t="s">
        <v>8</v>
      </c>
      <c r="F99" s="57">
        <v>7.5</v>
      </c>
      <c r="G99" s="39">
        <v>6.4000000000000001E-2</v>
      </c>
      <c r="H99" s="127">
        <v>4.2260000000000009</v>
      </c>
      <c r="I99" s="131">
        <v>7.7965025398677931E-2</v>
      </c>
    </row>
    <row r="100" spans="2:12" x14ac:dyDescent="0.25">
      <c r="B100" s="35">
        <v>97</v>
      </c>
      <c r="C100" s="36">
        <v>901832</v>
      </c>
      <c r="D100" s="37">
        <v>90183210</v>
      </c>
      <c r="E100" s="38" t="s">
        <v>153</v>
      </c>
      <c r="F100" s="37">
        <v>5</v>
      </c>
      <c r="G100" s="39">
        <v>0.23799999999999999</v>
      </c>
      <c r="H100" s="127">
        <v>15.422000000000001</v>
      </c>
      <c r="I100" s="131">
        <v>0.1202596727684424</v>
      </c>
    </row>
    <row r="101" spans="2:12" x14ac:dyDescent="0.25">
      <c r="B101" s="35">
        <v>98</v>
      </c>
      <c r="C101" s="36">
        <v>901839</v>
      </c>
      <c r="D101" s="37">
        <v>90183930</v>
      </c>
      <c r="E101" s="38" t="s">
        <v>75</v>
      </c>
      <c r="F101" s="37">
        <v>0</v>
      </c>
      <c r="G101" s="39">
        <v>8.2000000000000003E-2</v>
      </c>
      <c r="H101" s="127">
        <v>74.414000000000001</v>
      </c>
      <c r="I101" s="131">
        <v>0</v>
      </c>
    </row>
    <row r="102" spans="2:12" x14ac:dyDescent="0.25">
      <c r="B102" s="35">
        <v>99</v>
      </c>
      <c r="C102" s="36">
        <v>903180</v>
      </c>
      <c r="D102" s="37">
        <v>90318000</v>
      </c>
      <c r="E102" s="38" t="s">
        <v>78</v>
      </c>
      <c r="F102" s="37">
        <v>0</v>
      </c>
      <c r="G102" s="39">
        <v>0.12600000000000003</v>
      </c>
      <c r="H102" s="127">
        <v>85.664000000000016</v>
      </c>
      <c r="I102" s="131">
        <v>12.545149800000001</v>
      </c>
    </row>
    <row r="103" spans="2:12" ht="14.4" thickBot="1" x14ac:dyDescent="0.3">
      <c r="B103" s="41">
        <v>100</v>
      </c>
      <c r="C103" s="42">
        <v>960810</v>
      </c>
      <c r="D103" s="43">
        <v>96081019</v>
      </c>
      <c r="E103" s="44" t="s">
        <v>8</v>
      </c>
      <c r="F103" s="58">
        <v>8</v>
      </c>
      <c r="G103" s="45">
        <v>9.6000000000000002E-2</v>
      </c>
      <c r="H103" s="129">
        <v>116.376</v>
      </c>
      <c r="I103" s="132">
        <v>1.2690684999999999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6AC1-2D29-48C3-9195-E8C3D1B2B12E}">
  <dimension ref="B1:J103"/>
  <sheetViews>
    <sheetView workbookViewId="0"/>
  </sheetViews>
  <sheetFormatPr defaultColWidth="8.77734375" defaultRowHeight="13.8" x14ac:dyDescent="0.3"/>
  <cols>
    <col min="1" max="1" width="3.77734375" style="6" customWidth="1"/>
    <col min="2" max="2" width="10.5546875" style="6" customWidth="1"/>
    <col min="3" max="3" width="11.77734375" style="6" customWidth="1"/>
    <col min="4" max="4" width="14.21875" style="6" customWidth="1"/>
    <col min="5" max="5" width="31.21875" style="9" customWidth="1"/>
    <col min="6" max="6" width="22.21875" style="6" customWidth="1"/>
    <col min="7" max="7" width="22.44140625" style="6" customWidth="1"/>
    <col min="8" max="8" width="19.44140625" style="6" customWidth="1"/>
    <col min="9" max="9" width="15.5546875" style="6" customWidth="1"/>
    <col min="10" max="10" width="8.77734375" style="6"/>
    <col min="11" max="11" width="19.5546875" style="6" customWidth="1"/>
    <col min="12" max="12" width="8.77734375" style="6"/>
    <col min="13" max="13" width="13.5546875" style="6" customWidth="1"/>
    <col min="14" max="16384" width="8.77734375" style="6"/>
  </cols>
  <sheetData>
    <row r="1" spans="2:10" x14ac:dyDescent="0.3">
      <c r="B1" s="8"/>
      <c r="C1" s="9" t="s">
        <v>93</v>
      </c>
    </row>
    <row r="2" spans="2:10" ht="14.4" thickBot="1" x14ac:dyDescent="0.35">
      <c r="G2" s="29">
        <f>SUBTOTAL(109, G4:G103)</f>
        <v>123.30599999999997</v>
      </c>
      <c r="H2" s="6">
        <f>SUBTOTAL(109, H4:H103)</f>
        <v>26785.359999999986</v>
      </c>
      <c r="I2" s="29">
        <f>SUBTOTAL(109, I4:I103)</f>
        <v>852.19017321840306</v>
      </c>
    </row>
    <row r="3" spans="2:10" s="16" customFormat="1" ht="55.8" thickBot="1" x14ac:dyDescent="0.35">
      <c r="B3" s="163" t="s">
        <v>0</v>
      </c>
      <c r="C3" s="164" t="s">
        <v>1</v>
      </c>
      <c r="D3" s="164" t="s">
        <v>2</v>
      </c>
      <c r="E3" s="164" t="s">
        <v>3</v>
      </c>
      <c r="F3" s="164" t="s">
        <v>4</v>
      </c>
      <c r="G3" s="145" t="s">
        <v>277</v>
      </c>
      <c r="H3" s="145" t="s">
        <v>157</v>
      </c>
      <c r="I3" s="89" t="s">
        <v>280</v>
      </c>
    </row>
    <row r="4" spans="2:10" x14ac:dyDescent="0.3">
      <c r="B4" s="79">
        <v>1</v>
      </c>
      <c r="C4" s="148">
        <v>80132</v>
      </c>
      <c r="D4" s="160">
        <v>8013220</v>
      </c>
      <c r="E4" s="161" t="s">
        <v>7</v>
      </c>
      <c r="F4" s="78">
        <v>0</v>
      </c>
      <c r="G4" s="162">
        <v>0.6</v>
      </c>
      <c r="H4" s="177">
        <v>713.15200000000004</v>
      </c>
      <c r="I4" s="169">
        <v>3.5818644000000002</v>
      </c>
      <c r="J4" s="28"/>
    </row>
    <row r="5" spans="2:10" x14ac:dyDescent="0.3">
      <c r="B5" s="35">
        <v>2</v>
      </c>
      <c r="C5" s="36">
        <v>90230</v>
      </c>
      <c r="D5" s="66">
        <v>9023020</v>
      </c>
      <c r="E5" s="73" t="s">
        <v>203</v>
      </c>
      <c r="F5" s="36" t="s">
        <v>266</v>
      </c>
      <c r="G5" s="74">
        <v>1.0620000000000001</v>
      </c>
      <c r="H5" s="127">
        <v>48.923999999999999</v>
      </c>
      <c r="I5" s="85">
        <v>0.77476339999999988</v>
      </c>
      <c r="J5" s="28"/>
    </row>
    <row r="6" spans="2:10" x14ac:dyDescent="0.3">
      <c r="B6" s="35">
        <v>3</v>
      </c>
      <c r="C6" s="46">
        <v>90240</v>
      </c>
      <c r="D6" s="66">
        <v>9024010</v>
      </c>
      <c r="E6" s="73" t="s">
        <v>199</v>
      </c>
      <c r="F6" s="36">
        <v>0</v>
      </c>
      <c r="G6" s="74">
        <v>2.6859999999999999</v>
      </c>
      <c r="H6" s="127">
        <v>153.42400000000001</v>
      </c>
      <c r="I6" s="85">
        <v>10.233869559999999</v>
      </c>
      <c r="J6" s="28"/>
    </row>
    <row r="7" spans="2:10" x14ac:dyDescent="0.3">
      <c r="B7" s="35">
        <v>4</v>
      </c>
      <c r="C7" s="36">
        <v>90240</v>
      </c>
      <c r="D7" s="66">
        <v>9024020</v>
      </c>
      <c r="E7" s="73" t="s">
        <v>174</v>
      </c>
      <c r="F7" s="36">
        <v>0</v>
      </c>
      <c r="G7" s="74">
        <v>18.252000000000002</v>
      </c>
      <c r="H7" s="127">
        <v>338.07600000000002</v>
      </c>
      <c r="I7" s="85">
        <v>10.233869559999999</v>
      </c>
      <c r="J7" s="28"/>
    </row>
    <row r="8" spans="2:10" x14ac:dyDescent="0.3">
      <c r="B8" s="35">
        <v>5</v>
      </c>
      <c r="C8" s="37">
        <v>90240</v>
      </c>
      <c r="D8" s="66">
        <v>9024090</v>
      </c>
      <c r="E8" s="73" t="s">
        <v>8</v>
      </c>
      <c r="F8" s="36">
        <v>0</v>
      </c>
      <c r="G8" s="74">
        <v>7.2739999999999991</v>
      </c>
      <c r="H8" s="127">
        <v>56.335999999999999</v>
      </c>
      <c r="I8" s="85">
        <v>10.233869559999999</v>
      </c>
      <c r="J8" s="28"/>
    </row>
    <row r="9" spans="2:10" x14ac:dyDescent="0.3">
      <c r="B9" s="35">
        <v>6</v>
      </c>
      <c r="C9" s="72">
        <v>100630</v>
      </c>
      <c r="D9" s="66">
        <v>10063010</v>
      </c>
      <c r="E9" s="73" t="s">
        <v>100</v>
      </c>
      <c r="F9" s="36" t="s">
        <v>10</v>
      </c>
      <c r="G9" s="74">
        <v>0.22800000000000004</v>
      </c>
      <c r="H9" s="127">
        <v>1484.3799999999999</v>
      </c>
      <c r="I9" s="85">
        <v>0.18841669568942868</v>
      </c>
      <c r="J9" s="28"/>
    </row>
    <row r="10" spans="2:10" x14ac:dyDescent="0.3">
      <c r="B10" s="35">
        <v>7</v>
      </c>
      <c r="C10" s="72">
        <v>120242</v>
      </c>
      <c r="D10" s="66">
        <v>12024210</v>
      </c>
      <c r="E10" s="73" t="s">
        <v>11</v>
      </c>
      <c r="F10" s="36">
        <v>0</v>
      </c>
      <c r="G10" s="74">
        <v>0.3</v>
      </c>
      <c r="H10" s="127">
        <v>592.85799999999995</v>
      </c>
      <c r="I10" s="85">
        <v>6.6588492000000006</v>
      </c>
      <c r="J10" s="28"/>
    </row>
    <row r="11" spans="2:10" x14ac:dyDescent="0.3">
      <c r="B11" s="35">
        <v>8</v>
      </c>
      <c r="C11" s="36">
        <v>120740</v>
      </c>
      <c r="D11" s="66">
        <v>12074090</v>
      </c>
      <c r="E11" s="73" t="s">
        <v>8</v>
      </c>
      <c r="F11" s="36">
        <v>0</v>
      </c>
      <c r="G11" s="74">
        <v>0.27999999999999997</v>
      </c>
      <c r="H11" s="127">
        <v>441.608</v>
      </c>
      <c r="I11" s="85">
        <v>0.39529421234806411</v>
      </c>
      <c r="J11" s="28"/>
    </row>
    <row r="12" spans="2:10" x14ac:dyDescent="0.3">
      <c r="B12" s="35">
        <v>9</v>
      </c>
      <c r="C12" s="36">
        <v>130232</v>
      </c>
      <c r="D12" s="66">
        <v>13023230</v>
      </c>
      <c r="E12" s="73" t="s">
        <v>221</v>
      </c>
      <c r="F12" s="36">
        <v>5</v>
      </c>
      <c r="G12" s="74">
        <v>0.26</v>
      </c>
      <c r="H12" s="127">
        <v>453</v>
      </c>
      <c r="I12" s="85">
        <v>0.45028010490297166</v>
      </c>
      <c r="J12" s="28"/>
    </row>
    <row r="13" spans="2:10" x14ac:dyDescent="0.3">
      <c r="B13" s="35">
        <v>10</v>
      </c>
      <c r="C13" s="36">
        <v>200110</v>
      </c>
      <c r="D13" s="66">
        <v>20011000</v>
      </c>
      <c r="E13" s="73" t="s">
        <v>14</v>
      </c>
      <c r="F13" s="36" t="s">
        <v>15</v>
      </c>
      <c r="G13" s="74">
        <v>0.628</v>
      </c>
      <c r="H13" s="127">
        <v>105.82000000000001</v>
      </c>
      <c r="I13" s="85">
        <v>0.38956256244442083</v>
      </c>
      <c r="J13" s="28"/>
    </row>
    <row r="14" spans="2:10" x14ac:dyDescent="0.3">
      <c r="B14" s="35">
        <v>11</v>
      </c>
      <c r="C14" s="46">
        <v>210111</v>
      </c>
      <c r="D14" s="66">
        <v>21011120</v>
      </c>
      <c r="E14" s="73" t="s">
        <v>16</v>
      </c>
      <c r="F14" s="37" t="s">
        <v>259</v>
      </c>
      <c r="G14" s="74">
        <v>0.376</v>
      </c>
      <c r="H14" s="127">
        <v>256.93999999999994</v>
      </c>
      <c r="I14" s="85">
        <v>1.1589544526233047</v>
      </c>
      <c r="J14" s="28"/>
    </row>
    <row r="15" spans="2:10" x14ac:dyDescent="0.3">
      <c r="B15" s="35">
        <v>12</v>
      </c>
      <c r="C15" s="36">
        <v>252510</v>
      </c>
      <c r="D15" s="66">
        <v>25251090</v>
      </c>
      <c r="E15" s="73" t="s">
        <v>8</v>
      </c>
      <c r="F15" s="36">
        <v>0</v>
      </c>
      <c r="G15" s="74">
        <v>0.27</v>
      </c>
      <c r="H15" s="127">
        <v>5.3659999999999997</v>
      </c>
      <c r="I15" s="85">
        <v>0.11270010093853058</v>
      </c>
      <c r="J15" s="28"/>
    </row>
    <row r="16" spans="2:10" x14ac:dyDescent="0.3">
      <c r="B16" s="35">
        <v>13</v>
      </c>
      <c r="C16" s="36">
        <v>294190</v>
      </c>
      <c r="D16" s="66">
        <v>29419090</v>
      </c>
      <c r="E16" s="73" t="s">
        <v>8</v>
      </c>
      <c r="F16" s="36">
        <v>0</v>
      </c>
      <c r="G16" s="74">
        <v>0.24199999999999999</v>
      </c>
      <c r="H16" s="127">
        <v>464.608</v>
      </c>
      <c r="I16" s="85">
        <v>2.1567352666666668</v>
      </c>
      <c r="J16" s="28"/>
    </row>
    <row r="17" spans="2:10" x14ac:dyDescent="0.3">
      <c r="B17" s="35">
        <v>14</v>
      </c>
      <c r="C17" s="36">
        <v>294200</v>
      </c>
      <c r="D17" s="66">
        <v>29420090</v>
      </c>
      <c r="E17" s="73" t="s">
        <v>8</v>
      </c>
      <c r="F17" s="36">
        <v>3</v>
      </c>
      <c r="G17" s="74">
        <v>0.40600000000000003</v>
      </c>
      <c r="H17" s="127">
        <v>988.76599999999996</v>
      </c>
      <c r="I17" s="85">
        <v>0.20500000000000002</v>
      </c>
      <c r="J17" s="28"/>
    </row>
    <row r="18" spans="2:10" x14ac:dyDescent="0.3">
      <c r="B18" s="35">
        <v>15</v>
      </c>
      <c r="C18" s="36">
        <v>300220</v>
      </c>
      <c r="D18" s="66">
        <v>30022023</v>
      </c>
      <c r="E18" s="73" t="s">
        <v>175</v>
      </c>
      <c r="F18" s="36">
        <v>2</v>
      </c>
      <c r="G18" s="74">
        <v>1.6640000000000001</v>
      </c>
      <c r="H18" s="127">
        <v>97.364000000000004</v>
      </c>
      <c r="I18" s="85">
        <v>0.94063290117637666</v>
      </c>
      <c r="J18" s="28"/>
    </row>
    <row r="19" spans="2:10" x14ac:dyDescent="0.3">
      <c r="B19" s="35">
        <v>16</v>
      </c>
      <c r="C19" s="36">
        <v>300220</v>
      </c>
      <c r="D19" s="66">
        <v>30022029</v>
      </c>
      <c r="E19" s="73" t="s">
        <v>8</v>
      </c>
      <c r="F19" s="36">
        <v>2</v>
      </c>
      <c r="G19" s="74">
        <v>0.27200000000000002</v>
      </c>
      <c r="H19" s="127">
        <v>315.09399999999994</v>
      </c>
      <c r="I19" s="85">
        <v>0.94063290117637666</v>
      </c>
      <c r="J19" s="28"/>
    </row>
    <row r="20" spans="2:10" x14ac:dyDescent="0.3">
      <c r="B20" s="35">
        <v>17</v>
      </c>
      <c r="C20" s="72">
        <v>300390</v>
      </c>
      <c r="D20" s="66">
        <v>30039034</v>
      </c>
      <c r="E20" s="73" t="s">
        <v>190</v>
      </c>
      <c r="F20" s="36">
        <v>0</v>
      </c>
      <c r="G20" s="74">
        <v>0.46799999999999997</v>
      </c>
      <c r="H20" s="127">
        <v>30.28</v>
      </c>
      <c r="I20" s="85">
        <v>1.9936089999999997</v>
      </c>
      <c r="J20" s="28"/>
    </row>
    <row r="21" spans="2:10" x14ac:dyDescent="0.3">
      <c r="B21" s="35">
        <v>18</v>
      </c>
      <c r="C21" s="46">
        <v>300410</v>
      </c>
      <c r="D21" s="66">
        <v>30041090</v>
      </c>
      <c r="E21" s="73" t="s">
        <v>8</v>
      </c>
      <c r="F21" s="36" t="s">
        <v>164</v>
      </c>
      <c r="G21" s="74">
        <v>0.45599999999999996</v>
      </c>
      <c r="H21" s="127">
        <v>262.41000000000003</v>
      </c>
      <c r="I21" s="85">
        <v>0.33333333333333331</v>
      </c>
      <c r="J21" s="28"/>
    </row>
    <row r="22" spans="2:10" x14ac:dyDescent="0.3">
      <c r="B22" s="35">
        <v>19</v>
      </c>
      <c r="C22" s="46">
        <v>300420</v>
      </c>
      <c r="D22" s="66">
        <v>30042013</v>
      </c>
      <c r="E22" s="73" t="s">
        <v>182</v>
      </c>
      <c r="F22" s="36" t="s">
        <v>159</v>
      </c>
      <c r="G22" s="74">
        <v>3.8579999999999997</v>
      </c>
      <c r="H22" s="127">
        <v>54.070000000000007</v>
      </c>
      <c r="I22" s="85">
        <v>0.50231781003050557</v>
      </c>
      <c r="J22" s="28"/>
    </row>
    <row r="23" spans="2:10" x14ac:dyDescent="0.3">
      <c r="B23" s="35">
        <v>20</v>
      </c>
      <c r="C23" s="46">
        <v>300420</v>
      </c>
      <c r="D23" s="66">
        <v>30042019</v>
      </c>
      <c r="E23" s="73" t="s">
        <v>8</v>
      </c>
      <c r="F23" s="47" t="s">
        <v>162</v>
      </c>
      <c r="G23" s="74">
        <v>1.3139999999999998</v>
      </c>
      <c r="H23" s="127">
        <v>301.69800000000004</v>
      </c>
      <c r="I23" s="85">
        <v>0.50231781003050557</v>
      </c>
      <c r="J23" s="28"/>
    </row>
    <row r="24" spans="2:10" x14ac:dyDescent="0.3">
      <c r="B24" s="35">
        <v>21</v>
      </c>
      <c r="C24" s="46">
        <v>300420</v>
      </c>
      <c r="D24" s="66">
        <v>30042033</v>
      </c>
      <c r="E24" s="73" t="s">
        <v>182</v>
      </c>
      <c r="F24" s="36" t="s">
        <v>159</v>
      </c>
      <c r="G24" s="74">
        <v>0.31999999999999995</v>
      </c>
      <c r="H24" s="127">
        <v>28.731999999999999</v>
      </c>
      <c r="I24" s="85">
        <v>0.50231781003050557</v>
      </c>
      <c r="J24" s="28"/>
    </row>
    <row r="25" spans="2:10" x14ac:dyDescent="0.3">
      <c r="B25" s="35">
        <v>22</v>
      </c>
      <c r="C25" s="46">
        <v>300420</v>
      </c>
      <c r="D25" s="66">
        <v>30042034</v>
      </c>
      <c r="E25" s="73" t="s">
        <v>216</v>
      </c>
      <c r="F25" s="36" t="s">
        <v>159</v>
      </c>
      <c r="G25" s="74">
        <v>0.36</v>
      </c>
      <c r="H25" s="127">
        <v>8.0060000000000002</v>
      </c>
      <c r="I25" s="85">
        <v>0.50231781003050557</v>
      </c>
      <c r="J25" s="28"/>
    </row>
    <row r="26" spans="2:10" x14ac:dyDescent="0.3">
      <c r="B26" s="35">
        <v>23</v>
      </c>
      <c r="C26" s="46">
        <v>300420</v>
      </c>
      <c r="D26" s="66">
        <v>30042039</v>
      </c>
      <c r="E26" s="73" t="s">
        <v>206</v>
      </c>
      <c r="F26" s="36" t="s">
        <v>162</v>
      </c>
      <c r="G26" s="74">
        <v>0.73199999999999998</v>
      </c>
      <c r="H26" s="127">
        <v>48.616</v>
      </c>
      <c r="I26" s="85">
        <v>0.50231781003050557</v>
      </c>
      <c r="J26" s="28"/>
    </row>
    <row r="27" spans="2:10" x14ac:dyDescent="0.3">
      <c r="B27" s="35">
        <v>24</v>
      </c>
      <c r="C27" s="46">
        <v>300420</v>
      </c>
      <c r="D27" s="66">
        <v>30042063</v>
      </c>
      <c r="E27" s="73" t="s">
        <v>114</v>
      </c>
      <c r="F27" s="36" t="s">
        <v>159</v>
      </c>
      <c r="G27" s="74">
        <v>0.52200000000000002</v>
      </c>
      <c r="H27" s="127">
        <v>24.178000000000004</v>
      </c>
      <c r="I27" s="85">
        <v>0.50231781003050557</v>
      </c>
      <c r="J27" s="28"/>
    </row>
    <row r="28" spans="2:10" x14ac:dyDescent="0.3">
      <c r="B28" s="35">
        <v>25</v>
      </c>
      <c r="C28" s="46">
        <v>300420</v>
      </c>
      <c r="D28" s="66">
        <v>30042064</v>
      </c>
      <c r="E28" s="73" t="s">
        <v>186</v>
      </c>
      <c r="F28" s="36" t="s">
        <v>159</v>
      </c>
      <c r="G28" s="74">
        <v>0.32</v>
      </c>
      <c r="H28" s="127">
        <v>47.706000000000003</v>
      </c>
      <c r="I28" s="85">
        <v>0.50231781003050557</v>
      </c>
      <c r="J28" s="28"/>
    </row>
    <row r="29" spans="2:10" x14ac:dyDescent="0.3">
      <c r="B29" s="35">
        <v>26</v>
      </c>
      <c r="C29" s="46">
        <v>300439</v>
      </c>
      <c r="D29" s="66">
        <v>30043912</v>
      </c>
      <c r="E29" s="73" t="s">
        <v>219</v>
      </c>
      <c r="F29" s="36" t="s">
        <v>162</v>
      </c>
      <c r="G29" s="74">
        <v>0.29599999999999993</v>
      </c>
      <c r="H29" s="127">
        <v>13.791999999999998</v>
      </c>
      <c r="I29" s="85">
        <v>4.5066469182990919E-2</v>
      </c>
      <c r="J29" s="28"/>
    </row>
    <row r="30" spans="2:10" x14ac:dyDescent="0.3">
      <c r="B30" s="35">
        <v>27</v>
      </c>
      <c r="C30" s="46">
        <v>300450</v>
      </c>
      <c r="D30" s="66">
        <v>30045039</v>
      </c>
      <c r="E30" s="73" t="s">
        <v>8</v>
      </c>
      <c r="F30" s="36" t="s">
        <v>163</v>
      </c>
      <c r="G30" s="74">
        <v>0.23399999999999999</v>
      </c>
      <c r="H30" s="127">
        <v>38.070000000000007</v>
      </c>
      <c r="I30" s="85">
        <v>9.7833847326228213E-2</v>
      </c>
      <c r="J30" s="28"/>
    </row>
    <row r="31" spans="2:10" x14ac:dyDescent="0.3">
      <c r="B31" s="35">
        <v>28</v>
      </c>
      <c r="C31" s="46">
        <v>300490</v>
      </c>
      <c r="D31" s="66">
        <v>30049011</v>
      </c>
      <c r="E31" s="73" t="s">
        <v>117</v>
      </c>
      <c r="F31" s="36" t="s">
        <v>162</v>
      </c>
      <c r="G31" s="74">
        <v>1.1300000000000001</v>
      </c>
      <c r="H31" s="127">
        <v>114.85999999999999</v>
      </c>
      <c r="I31" s="85">
        <v>0.81474101436126245</v>
      </c>
      <c r="J31" s="28"/>
    </row>
    <row r="32" spans="2:10" x14ac:dyDescent="0.3">
      <c r="B32" s="35">
        <v>29</v>
      </c>
      <c r="C32" s="46">
        <v>300490</v>
      </c>
      <c r="D32" s="66">
        <v>30049022</v>
      </c>
      <c r="E32" s="73" t="s">
        <v>183</v>
      </c>
      <c r="F32" s="36" t="s">
        <v>162</v>
      </c>
      <c r="G32" s="74">
        <v>1.1519999999999999</v>
      </c>
      <c r="H32" s="127">
        <v>39.015999999999998</v>
      </c>
      <c r="I32" s="85">
        <v>0.81474101436126245</v>
      </c>
      <c r="J32" s="28"/>
    </row>
    <row r="33" spans="2:10" x14ac:dyDescent="0.3">
      <c r="B33" s="35">
        <v>30</v>
      </c>
      <c r="C33" s="36">
        <v>300490</v>
      </c>
      <c r="D33" s="66">
        <v>30049029</v>
      </c>
      <c r="E33" s="73" t="s">
        <v>108</v>
      </c>
      <c r="F33" s="36">
        <v>3</v>
      </c>
      <c r="G33" s="74">
        <v>1.5619999999999998</v>
      </c>
      <c r="H33" s="127">
        <v>172.74799999999999</v>
      </c>
      <c r="I33" s="85">
        <v>0.81474101436126245</v>
      </c>
      <c r="J33" s="28"/>
    </row>
    <row r="34" spans="2:10" x14ac:dyDescent="0.3">
      <c r="B34" s="35">
        <v>31</v>
      </c>
      <c r="C34" s="46">
        <v>300490</v>
      </c>
      <c r="D34" s="66">
        <v>30049031</v>
      </c>
      <c r="E34" s="73" t="s">
        <v>119</v>
      </c>
      <c r="F34" s="36" t="s">
        <v>162</v>
      </c>
      <c r="G34" s="74">
        <v>0.49399999999999994</v>
      </c>
      <c r="H34" s="127">
        <v>54.137999999999998</v>
      </c>
      <c r="I34" s="85">
        <v>0.81474101436126245</v>
      </c>
      <c r="J34" s="28"/>
    </row>
    <row r="35" spans="2:10" x14ac:dyDescent="0.3">
      <c r="B35" s="35">
        <v>32</v>
      </c>
      <c r="C35" s="46">
        <v>300490</v>
      </c>
      <c r="D35" s="66">
        <v>30049034</v>
      </c>
      <c r="E35" s="73" t="s">
        <v>22</v>
      </c>
      <c r="F35" s="36" t="s">
        <v>162</v>
      </c>
      <c r="G35" s="74">
        <v>3.2879999999999994</v>
      </c>
      <c r="H35" s="127">
        <v>211.15199999999999</v>
      </c>
      <c r="I35" s="85">
        <v>0.81474101436126245</v>
      </c>
      <c r="J35" s="28"/>
    </row>
    <row r="36" spans="2:10" x14ac:dyDescent="0.3">
      <c r="B36" s="35">
        <v>33</v>
      </c>
      <c r="C36" s="46">
        <v>300490</v>
      </c>
      <c r="D36" s="66">
        <v>30049039</v>
      </c>
      <c r="E36" s="73" t="s">
        <v>120</v>
      </c>
      <c r="F36" s="36" t="s">
        <v>162</v>
      </c>
      <c r="G36" s="74">
        <v>1.06</v>
      </c>
      <c r="H36" s="127">
        <v>356.63799999999998</v>
      </c>
      <c r="I36" s="85">
        <v>0.81474101436126245</v>
      </c>
      <c r="J36" s="28"/>
    </row>
    <row r="37" spans="2:10" x14ac:dyDescent="0.3">
      <c r="B37" s="35">
        <v>34</v>
      </c>
      <c r="C37" s="36">
        <v>300490</v>
      </c>
      <c r="D37" s="66">
        <v>30049049</v>
      </c>
      <c r="E37" s="73" t="s">
        <v>108</v>
      </c>
      <c r="F37" s="36">
        <v>3</v>
      </c>
      <c r="G37" s="74">
        <v>0.36399999999999999</v>
      </c>
      <c r="H37" s="127">
        <v>477.09199999999998</v>
      </c>
      <c r="I37" s="85">
        <v>0.81474101436126245</v>
      </c>
      <c r="J37" s="28"/>
    </row>
    <row r="38" spans="2:10" x14ac:dyDescent="0.3">
      <c r="B38" s="35">
        <v>35</v>
      </c>
      <c r="C38" s="46">
        <v>300490</v>
      </c>
      <c r="D38" s="66">
        <v>30049057</v>
      </c>
      <c r="E38" s="73" t="s">
        <v>201</v>
      </c>
      <c r="F38" s="36" t="s">
        <v>162</v>
      </c>
      <c r="G38" s="74">
        <v>1.58</v>
      </c>
      <c r="H38" s="127">
        <v>91.016000000000005</v>
      </c>
      <c r="I38" s="85">
        <v>0.81474101436126245</v>
      </c>
      <c r="J38" s="28"/>
    </row>
    <row r="39" spans="2:10" x14ac:dyDescent="0.3">
      <c r="B39" s="35">
        <v>36</v>
      </c>
      <c r="C39" s="46">
        <v>300490</v>
      </c>
      <c r="D39" s="66">
        <v>30049063</v>
      </c>
      <c r="E39" s="73" t="s">
        <v>122</v>
      </c>
      <c r="F39" s="36" t="s">
        <v>162</v>
      </c>
      <c r="G39" s="74">
        <v>0.496</v>
      </c>
      <c r="H39" s="127">
        <v>157.33199999999999</v>
      </c>
      <c r="I39" s="85">
        <v>0.81474101436126245</v>
      </c>
      <c r="J39" s="28"/>
    </row>
    <row r="40" spans="2:10" x14ac:dyDescent="0.3">
      <c r="B40" s="35">
        <v>37</v>
      </c>
      <c r="C40" s="46">
        <v>300490</v>
      </c>
      <c r="D40" s="66">
        <v>30049067</v>
      </c>
      <c r="E40" s="73" t="s">
        <v>123</v>
      </c>
      <c r="F40" s="36" t="s">
        <v>162</v>
      </c>
      <c r="G40" s="74">
        <v>4.8499999999999996</v>
      </c>
      <c r="H40" s="127">
        <v>84.045999999999992</v>
      </c>
      <c r="I40" s="85">
        <v>0.81474101436126245</v>
      </c>
      <c r="J40" s="28"/>
    </row>
    <row r="41" spans="2:10" x14ac:dyDescent="0.3">
      <c r="B41" s="35">
        <v>38</v>
      </c>
      <c r="C41" s="46">
        <v>300490</v>
      </c>
      <c r="D41" s="66">
        <v>30049069</v>
      </c>
      <c r="E41" s="73" t="s">
        <v>124</v>
      </c>
      <c r="F41" s="36" t="s">
        <v>162</v>
      </c>
      <c r="G41" s="74">
        <v>1.23</v>
      </c>
      <c r="H41" s="127">
        <v>561.64599999999996</v>
      </c>
      <c r="I41" s="85">
        <v>0.81474101436126245</v>
      </c>
      <c r="J41" s="28"/>
    </row>
    <row r="42" spans="2:10" x14ac:dyDescent="0.3">
      <c r="B42" s="35">
        <v>39</v>
      </c>
      <c r="C42" s="46">
        <v>300490</v>
      </c>
      <c r="D42" s="66">
        <v>30049071</v>
      </c>
      <c r="E42" s="73" t="s">
        <v>125</v>
      </c>
      <c r="F42" s="36" t="s">
        <v>162</v>
      </c>
      <c r="G42" s="74">
        <v>1.016</v>
      </c>
      <c r="H42" s="127">
        <v>121.18199999999999</v>
      </c>
      <c r="I42" s="85">
        <v>0.81474101436126245</v>
      </c>
      <c r="J42" s="28"/>
    </row>
    <row r="43" spans="2:10" x14ac:dyDescent="0.3">
      <c r="B43" s="35">
        <v>40</v>
      </c>
      <c r="C43" s="46">
        <v>300490</v>
      </c>
      <c r="D43" s="66">
        <v>30049072</v>
      </c>
      <c r="E43" s="73" t="s">
        <v>126</v>
      </c>
      <c r="F43" s="75" t="s">
        <v>162</v>
      </c>
      <c r="G43" s="74">
        <v>0.376</v>
      </c>
      <c r="H43" s="127">
        <v>80.301999999999992</v>
      </c>
      <c r="I43" s="85">
        <v>0.81474101436126245</v>
      </c>
      <c r="J43" s="28"/>
    </row>
    <row r="44" spans="2:10" x14ac:dyDescent="0.3">
      <c r="B44" s="35">
        <v>41</v>
      </c>
      <c r="C44" s="36">
        <v>300490</v>
      </c>
      <c r="D44" s="66">
        <v>30049079</v>
      </c>
      <c r="E44" s="73" t="s">
        <v>108</v>
      </c>
      <c r="F44" s="36">
        <v>3</v>
      </c>
      <c r="G44" s="74">
        <v>0.59399999999999997</v>
      </c>
      <c r="H44" s="127">
        <v>565.36400000000003</v>
      </c>
      <c r="I44" s="85">
        <v>0.81474101436126245</v>
      </c>
      <c r="J44" s="28"/>
    </row>
    <row r="45" spans="2:10" x14ac:dyDescent="0.3">
      <c r="B45" s="35">
        <v>42</v>
      </c>
      <c r="C45" s="46">
        <v>300490</v>
      </c>
      <c r="D45" s="36">
        <v>30049087</v>
      </c>
      <c r="E45" s="73" t="s">
        <v>131</v>
      </c>
      <c r="F45" s="36" t="s">
        <v>162</v>
      </c>
      <c r="G45" s="74">
        <v>0.72799999999999998</v>
      </c>
      <c r="H45" s="127">
        <v>74.058000000000021</v>
      </c>
      <c r="I45" s="85">
        <v>0.81474101436126245</v>
      </c>
      <c r="J45" s="28"/>
    </row>
    <row r="46" spans="2:10" x14ac:dyDescent="0.3">
      <c r="B46" s="35">
        <v>43</v>
      </c>
      <c r="C46" s="46">
        <v>300490</v>
      </c>
      <c r="D46" s="36">
        <v>30049091</v>
      </c>
      <c r="E46" s="73" t="s">
        <v>207</v>
      </c>
      <c r="F46" s="36" t="s">
        <v>162</v>
      </c>
      <c r="G46" s="74">
        <v>0.71599999999999997</v>
      </c>
      <c r="H46" s="127">
        <v>76.036000000000001</v>
      </c>
      <c r="I46" s="85">
        <v>0.81474101436126245</v>
      </c>
      <c r="J46" s="28"/>
    </row>
    <row r="47" spans="2:10" x14ac:dyDescent="0.3">
      <c r="B47" s="35">
        <v>44</v>
      </c>
      <c r="C47" s="46">
        <v>300490</v>
      </c>
      <c r="D47" s="66">
        <v>30049093</v>
      </c>
      <c r="E47" s="73" t="s">
        <v>217</v>
      </c>
      <c r="F47" s="36" t="s">
        <v>162</v>
      </c>
      <c r="G47" s="74">
        <v>0.32799999999999996</v>
      </c>
      <c r="H47" s="127">
        <v>25.32</v>
      </c>
      <c r="I47" s="85">
        <v>0.81474101436126245</v>
      </c>
      <c r="J47" s="28"/>
    </row>
    <row r="48" spans="2:10" x14ac:dyDescent="0.3">
      <c r="B48" s="35">
        <v>45</v>
      </c>
      <c r="C48" s="70">
        <v>300490</v>
      </c>
      <c r="D48" s="66">
        <v>30049099</v>
      </c>
      <c r="E48" s="73" t="s">
        <v>8</v>
      </c>
      <c r="F48" s="36">
        <v>3</v>
      </c>
      <c r="G48" s="74">
        <v>9.234</v>
      </c>
      <c r="H48" s="127">
        <v>5586.4340000000002</v>
      </c>
      <c r="I48" s="85">
        <v>0.81474101436126245</v>
      </c>
      <c r="J48" s="28"/>
    </row>
    <row r="49" spans="2:10" x14ac:dyDescent="0.3">
      <c r="B49" s="35">
        <v>46</v>
      </c>
      <c r="C49" s="36">
        <v>320619</v>
      </c>
      <c r="D49" s="66">
        <v>32061900</v>
      </c>
      <c r="E49" s="73" t="s">
        <v>8</v>
      </c>
      <c r="F49" s="36">
        <v>5</v>
      </c>
      <c r="G49" s="74">
        <v>0.22799999999999998</v>
      </c>
      <c r="H49" s="127">
        <v>59.81</v>
      </c>
      <c r="I49" s="85">
        <v>0.05</v>
      </c>
      <c r="J49" s="28"/>
    </row>
    <row r="50" spans="2:10" x14ac:dyDescent="0.3">
      <c r="B50" s="35">
        <v>47</v>
      </c>
      <c r="C50" s="72">
        <v>330190</v>
      </c>
      <c r="D50" s="66">
        <v>33019014</v>
      </c>
      <c r="E50" s="73" t="s">
        <v>222</v>
      </c>
      <c r="F50" s="36">
        <v>5</v>
      </c>
      <c r="G50" s="74">
        <v>0.248</v>
      </c>
      <c r="H50" s="127">
        <v>65.584000000000003</v>
      </c>
      <c r="I50" s="85">
        <v>40.086292047501722</v>
      </c>
      <c r="J50" s="28"/>
    </row>
    <row r="51" spans="2:10" x14ac:dyDescent="0.3">
      <c r="B51" s="35">
        <v>48</v>
      </c>
      <c r="C51" s="36">
        <v>330510</v>
      </c>
      <c r="D51" s="66">
        <v>33051090</v>
      </c>
      <c r="E51" s="73" t="s">
        <v>8</v>
      </c>
      <c r="F51" s="36">
        <v>6.5</v>
      </c>
      <c r="G51" s="74">
        <v>0.39400000000000002</v>
      </c>
      <c r="H51" s="127">
        <v>33.727999999999994</v>
      </c>
      <c r="I51" s="85">
        <v>2.2909266339082097</v>
      </c>
      <c r="J51" s="28"/>
    </row>
    <row r="52" spans="2:10" x14ac:dyDescent="0.3">
      <c r="B52" s="35">
        <v>49</v>
      </c>
      <c r="C52" s="46">
        <v>360300</v>
      </c>
      <c r="D52" s="66">
        <v>36030031</v>
      </c>
      <c r="E52" s="73" t="s">
        <v>213</v>
      </c>
      <c r="F52" s="36" t="s">
        <v>262</v>
      </c>
      <c r="G52" s="74">
        <v>0.41400000000000003</v>
      </c>
      <c r="H52" s="127">
        <v>11.192</v>
      </c>
      <c r="I52" s="85">
        <v>1.6191882</v>
      </c>
      <c r="J52" s="28"/>
    </row>
    <row r="53" spans="2:10" x14ac:dyDescent="0.3">
      <c r="B53" s="35">
        <v>50</v>
      </c>
      <c r="C53" s="36">
        <v>380210</v>
      </c>
      <c r="D53" s="66">
        <v>38021000</v>
      </c>
      <c r="E53" s="73" t="s">
        <v>24</v>
      </c>
      <c r="F53" s="36">
        <v>5</v>
      </c>
      <c r="G53" s="74">
        <v>0.31</v>
      </c>
      <c r="H53" s="127">
        <v>145.55400000000003</v>
      </c>
      <c r="I53" s="85">
        <v>3.3714766000000003</v>
      </c>
      <c r="J53" s="28"/>
    </row>
    <row r="54" spans="2:10" x14ac:dyDescent="0.3">
      <c r="B54" s="35">
        <v>51</v>
      </c>
      <c r="C54" s="36">
        <v>381600</v>
      </c>
      <c r="D54" s="66">
        <v>38160000</v>
      </c>
      <c r="E54" s="73" t="s">
        <v>202</v>
      </c>
      <c r="F54" s="36">
        <v>5</v>
      </c>
      <c r="G54" s="74">
        <v>1.56</v>
      </c>
      <c r="H54" s="127">
        <v>39.731999999999999</v>
      </c>
      <c r="I54" s="85">
        <v>0.22292857142857136</v>
      </c>
      <c r="J54" s="28"/>
    </row>
    <row r="55" spans="2:10" x14ac:dyDescent="0.3">
      <c r="B55" s="35">
        <v>52</v>
      </c>
      <c r="C55" s="36">
        <v>382100</v>
      </c>
      <c r="D55" s="66">
        <v>38210000</v>
      </c>
      <c r="E55" s="73" t="s">
        <v>26</v>
      </c>
      <c r="F55" s="36">
        <v>5</v>
      </c>
      <c r="G55" s="74">
        <v>0.26800000000000002</v>
      </c>
      <c r="H55" s="127">
        <v>12.708</v>
      </c>
      <c r="I55" s="85">
        <v>0.28000000000000003</v>
      </c>
      <c r="J55" s="28"/>
    </row>
    <row r="56" spans="2:10" x14ac:dyDescent="0.3">
      <c r="B56" s="35">
        <v>53</v>
      </c>
      <c r="C56" s="36">
        <v>391400</v>
      </c>
      <c r="D56" s="66">
        <v>39140020</v>
      </c>
      <c r="E56" s="73" t="s">
        <v>224</v>
      </c>
      <c r="F56" s="36">
        <v>6.5</v>
      </c>
      <c r="G56" s="74">
        <v>0.20800000000000002</v>
      </c>
      <c r="H56" s="127">
        <v>54.248000000000005</v>
      </c>
      <c r="I56" s="85">
        <v>0.28560763870072725</v>
      </c>
      <c r="J56" s="28"/>
    </row>
    <row r="57" spans="2:10" x14ac:dyDescent="0.3">
      <c r="B57" s="35">
        <v>54</v>
      </c>
      <c r="C57" s="36">
        <v>392020</v>
      </c>
      <c r="D57" s="66">
        <v>39202090</v>
      </c>
      <c r="E57" s="73" t="s">
        <v>8</v>
      </c>
      <c r="F57" s="36">
        <v>6.5</v>
      </c>
      <c r="G57" s="74">
        <v>0.20400000000000001</v>
      </c>
      <c r="H57" s="127">
        <v>99.738</v>
      </c>
      <c r="I57" s="85">
        <v>3.5132110000000001</v>
      </c>
      <c r="J57" s="28"/>
    </row>
    <row r="58" spans="2:10" x14ac:dyDescent="0.3">
      <c r="B58" s="35">
        <v>55</v>
      </c>
      <c r="C58" s="36">
        <v>392069</v>
      </c>
      <c r="D58" s="66">
        <v>39206929</v>
      </c>
      <c r="E58" s="73" t="s">
        <v>215</v>
      </c>
      <c r="F58" s="36">
        <v>6.5</v>
      </c>
      <c r="G58" s="74">
        <v>0.36799999999999999</v>
      </c>
      <c r="H58" s="127">
        <v>35.79</v>
      </c>
      <c r="I58" s="85">
        <v>0.11899203700574518</v>
      </c>
      <c r="J58" s="28"/>
    </row>
    <row r="59" spans="2:10" x14ac:dyDescent="0.3">
      <c r="B59" s="35">
        <v>56</v>
      </c>
      <c r="C59" s="46">
        <v>401699</v>
      </c>
      <c r="D59" s="67">
        <v>40169990</v>
      </c>
      <c r="E59" s="73" t="s">
        <v>8</v>
      </c>
      <c r="F59" s="36" t="s">
        <v>80</v>
      </c>
      <c r="G59" s="74">
        <v>1.3820000000000001</v>
      </c>
      <c r="H59" s="127">
        <v>170.28200000000001</v>
      </c>
      <c r="I59" s="85">
        <v>0.91</v>
      </c>
      <c r="J59" s="28"/>
    </row>
    <row r="60" spans="2:10" x14ac:dyDescent="0.3">
      <c r="B60" s="35">
        <v>57</v>
      </c>
      <c r="C60" s="36">
        <v>610422</v>
      </c>
      <c r="D60" s="66">
        <v>61042200</v>
      </c>
      <c r="E60" s="73" t="s">
        <v>39</v>
      </c>
      <c r="F60" s="36" t="s">
        <v>33</v>
      </c>
      <c r="G60" s="74">
        <v>0.41200000000000003</v>
      </c>
      <c r="H60" s="127">
        <v>18.374000000000002</v>
      </c>
      <c r="I60" s="85">
        <v>0.29424239999999996</v>
      </c>
      <c r="J60" s="28"/>
    </row>
    <row r="61" spans="2:10" x14ac:dyDescent="0.3">
      <c r="B61" s="35">
        <v>58</v>
      </c>
      <c r="C61" s="36">
        <v>610442</v>
      </c>
      <c r="D61" s="66">
        <v>61044200</v>
      </c>
      <c r="E61" s="73" t="s">
        <v>39</v>
      </c>
      <c r="F61" s="36" t="s">
        <v>33</v>
      </c>
      <c r="G61" s="74">
        <v>0.24</v>
      </c>
      <c r="H61" s="127">
        <v>116.06999999999998</v>
      </c>
      <c r="I61" s="85">
        <v>2.7343104</v>
      </c>
      <c r="J61" s="28"/>
    </row>
    <row r="62" spans="2:10" x14ac:dyDescent="0.3">
      <c r="B62" s="35">
        <v>59</v>
      </c>
      <c r="C62" s="36">
        <v>610462</v>
      </c>
      <c r="D62" s="66">
        <v>61046200</v>
      </c>
      <c r="E62" s="73" t="s">
        <v>39</v>
      </c>
      <c r="F62" s="36" t="s">
        <v>35</v>
      </c>
      <c r="G62" s="74">
        <v>0.21000000000000002</v>
      </c>
      <c r="H62" s="127">
        <v>120.60799999999999</v>
      </c>
      <c r="I62" s="85">
        <v>4.8783125999999992</v>
      </c>
      <c r="J62" s="28"/>
    </row>
    <row r="63" spans="2:10" x14ac:dyDescent="0.3">
      <c r="B63" s="35">
        <v>60</v>
      </c>
      <c r="C63" s="36">
        <v>610610</v>
      </c>
      <c r="D63" s="66">
        <v>61061000</v>
      </c>
      <c r="E63" s="73" t="s">
        <v>39</v>
      </c>
      <c r="F63" s="36" t="s">
        <v>37</v>
      </c>
      <c r="G63" s="74">
        <v>1.1119999999999999</v>
      </c>
      <c r="H63" s="127">
        <v>88.744</v>
      </c>
      <c r="I63" s="85">
        <v>0.01</v>
      </c>
      <c r="J63" s="28"/>
    </row>
    <row r="64" spans="2:10" x14ac:dyDescent="0.3">
      <c r="B64" s="35">
        <v>61</v>
      </c>
      <c r="C64" s="36">
        <v>610910</v>
      </c>
      <c r="D64" s="66">
        <v>61091000</v>
      </c>
      <c r="E64" s="73" t="s">
        <v>39</v>
      </c>
      <c r="F64" s="36" t="s">
        <v>37</v>
      </c>
      <c r="G64" s="74">
        <v>0.84000000000000008</v>
      </c>
      <c r="H64" s="127">
        <v>1794.1179999999999</v>
      </c>
      <c r="I64" s="85">
        <v>30.307538399999999</v>
      </c>
      <c r="J64" s="28"/>
    </row>
    <row r="65" spans="2:10" x14ac:dyDescent="0.3">
      <c r="B65" s="35">
        <v>62</v>
      </c>
      <c r="C65" s="36">
        <v>610990</v>
      </c>
      <c r="D65" s="66">
        <v>61099090</v>
      </c>
      <c r="E65" s="73" t="s">
        <v>8</v>
      </c>
      <c r="F65" s="36" t="s">
        <v>37</v>
      </c>
      <c r="G65" s="74">
        <v>0.84799999999999986</v>
      </c>
      <c r="H65" s="127">
        <v>668.38</v>
      </c>
      <c r="I65" s="85">
        <v>4.1136587999999996</v>
      </c>
      <c r="J65" s="28"/>
    </row>
    <row r="66" spans="2:10" x14ac:dyDescent="0.3">
      <c r="B66" s="35">
        <v>63</v>
      </c>
      <c r="C66" s="46">
        <v>611030</v>
      </c>
      <c r="D66" s="66">
        <v>61103010</v>
      </c>
      <c r="E66" s="73" t="s">
        <v>34</v>
      </c>
      <c r="F66" s="36" t="s">
        <v>37</v>
      </c>
      <c r="G66" s="74">
        <v>1.704</v>
      </c>
      <c r="H66" s="127">
        <v>65.634</v>
      </c>
      <c r="I66" s="85">
        <v>0</v>
      </c>
      <c r="J66" s="28"/>
    </row>
    <row r="67" spans="2:10" x14ac:dyDescent="0.3">
      <c r="B67" s="35">
        <v>64</v>
      </c>
      <c r="C67" s="36">
        <v>611120</v>
      </c>
      <c r="D67" s="73">
        <v>61112000</v>
      </c>
      <c r="E67" s="73" t="s">
        <v>39</v>
      </c>
      <c r="F67" s="36" t="s">
        <v>38</v>
      </c>
      <c r="G67" s="74">
        <v>0.73199999999999998</v>
      </c>
      <c r="H67" s="127">
        <v>646.12</v>
      </c>
      <c r="I67" s="85">
        <v>4.2245777999999996</v>
      </c>
      <c r="J67" s="28"/>
    </row>
    <row r="68" spans="2:10" x14ac:dyDescent="0.3">
      <c r="B68" s="35">
        <v>65</v>
      </c>
      <c r="C68" s="36">
        <v>611420</v>
      </c>
      <c r="D68" s="66">
        <v>61142000</v>
      </c>
      <c r="E68" s="73" t="s">
        <v>39</v>
      </c>
      <c r="F68" s="36">
        <v>15</v>
      </c>
      <c r="G68" s="74">
        <v>0.44399999999999995</v>
      </c>
      <c r="H68" s="127">
        <v>303.02199999999993</v>
      </c>
      <c r="I68" s="85">
        <v>0.01</v>
      </c>
      <c r="J68" s="28"/>
    </row>
    <row r="69" spans="2:10" x14ac:dyDescent="0.3">
      <c r="B69" s="35">
        <v>66</v>
      </c>
      <c r="C69" s="46">
        <v>620343</v>
      </c>
      <c r="D69" s="66">
        <v>62034300</v>
      </c>
      <c r="E69" s="73" t="s">
        <v>34</v>
      </c>
      <c r="F69" s="36" t="s">
        <v>265</v>
      </c>
      <c r="G69" s="74">
        <v>0.22199999999999998</v>
      </c>
      <c r="H69" s="127">
        <v>117.96600000000001</v>
      </c>
      <c r="I69" s="85">
        <v>4.5798047999999998</v>
      </c>
      <c r="J69" s="28"/>
    </row>
    <row r="70" spans="2:10" x14ac:dyDescent="0.3">
      <c r="B70" s="35">
        <v>67</v>
      </c>
      <c r="C70" s="72">
        <v>620442</v>
      </c>
      <c r="D70" s="66">
        <v>62044220</v>
      </c>
      <c r="E70" s="73" t="s">
        <v>41</v>
      </c>
      <c r="F70" s="36" t="s">
        <v>33</v>
      </c>
      <c r="G70" s="74">
        <v>1.3539999999999999</v>
      </c>
      <c r="H70" s="127">
        <v>464.51800000000003</v>
      </c>
      <c r="I70" s="85">
        <v>0.01</v>
      </c>
      <c r="J70" s="28"/>
    </row>
    <row r="71" spans="2:10" x14ac:dyDescent="0.3">
      <c r="B71" s="35">
        <v>68</v>
      </c>
      <c r="C71" s="36">
        <v>620442</v>
      </c>
      <c r="D71" s="66">
        <v>62044290</v>
      </c>
      <c r="E71" s="73" t="s">
        <v>8</v>
      </c>
      <c r="F71" s="36" t="s">
        <v>33</v>
      </c>
      <c r="G71" s="74">
        <v>0.25800000000000001</v>
      </c>
      <c r="H71" s="127">
        <v>75.462000000000003</v>
      </c>
      <c r="I71" s="85">
        <v>0.01</v>
      </c>
      <c r="J71" s="28"/>
    </row>
    <row r="72" spans="2:10" x14ac:dyDescent="0.3">
      <c r="B72" s="35">
        <v>69</v>
      </c>
      <c r="C72" s="36">
        <v>620443</v>
      </c>
      <c r="D72" s="66">
        <v>62044390</v>
      </c>
      <c r="E72" s="73" t="s">
        <v>8</v>
      </c>
      <c r="F72" s="36" t="s">
        <v>35</v>
      </c>
      <c r="G72" s="74">
        <v>0.23399999999999999</v>
      </c>
      <c r="H72" s="127">
        <v>559.34399999999994</v>
      </c>
      <c r="I72" s="85">
        <v>4.2334338000000002</v>
      </c>
      <c r="J72" s="28"/>
    </row>
    <row r="73" spans="2:10" x14ac:dyDescent="0.3">
      <c r="B73" s="35">
        <v>70</v>
      </c>
      <c r="C73" s="36">
        <v>640340</v>
      </c>
      <c r="D73" s="66">
        <v>64034000</v>
      </c>
      <c r="E73" s="73" t="s">
        <v>225</v>
      </c>
      <c r="F73" s="36" t="s">
        <v>226</v>
      </c>
      <c r="G73" s="74">
        <v>0.19600000000000001</v>
      </c>
      <c r="H73" s="127">
        <v>77.301999999999992</v>
      </c>
      <c r="I73" s="85">
        <v>7.0000000000000007E-2</v>
      </c>
      <c r="J73" s="28"/>
    </row>
    <row r="74" spans="2:10" x14ac:dyDescent="0.3">
      <c r="B74" s="35">
        <v>71</v>
      </c>
      <c r="C74" s="72">
        <v>680223</v>
      </c>
      <c r="D74" s="66">
        <v>68022390</v>
      </c>
      <c r="E74" s="73" t="s">
        <v>8</v>
      </c>
      <c r="F74" s="36">
        <v>12</v>
      </c>
      <c r="G74" s="74">
        <v>0.28400000000000003</v>
      </c>
      <c r="H74" s="127">
        <v>749.24799999999993</v>
      </c>
      <c r="I74" s="85">
        <v>6.8165265000000002</v>
      </c>
      <c r="J74" s="28"/>
    </row>
    <row r="75" spans="2:10" x14ac:dyDescent="0.3">
      <c r="B75" s="35">
        <v>72</v>
      </c>
      <c r="C75" s="36">
        <v>681599</v>
      </c>
      <c r="D75" s="66">
        <v>68159990</v>
      </c>
      <c r="E75" s="73" t="s">
        <v>8</v>
      </c>
      <c r="F75" s="36">
        <v>12</v>
      </c>
      <c r="G75" s="74">
        <v>0.45200000000000007</v>
      </c>
      <c r="H75" s="127">
        <v>93.86399999999999</v>
      </c>
      <c r="I75" s="85">
        <v>0.04</v>
      </c>
      <c r="J75" s="28"/>
    </row>
    <row r="76" spans="2:10" x14ac:dyDescent="0.3">
      <c r="B76" s="35">
        <v>73</v>
      </c>
      <c r="C76" s="36">
        <v>690320</v>
      </c>
      <c r="D76" s="66">
        <v>69032090</v>
      </c>
      <c r="E76" s="73" t="s">
        <v>8</v>
      </c>
      <c r="F76" s="36">
        <v>12</v>
      </c>
      <c r="G76" s="74">
        <v>0.26200000000000001</v>
      </c>
      <c r="H76" s="127">
        <v>45.131999999999998</v>
      </c>
      <c r="I76" s="85">
        <v>1.8055661999999999</v>
      </c>
      <c r="J76" s="28"/>
    </row>
    <row r="77" spans="2:10" x14ac:dyDescent="0.3">
      <c r="B77" s="35">
        <v>74</v>
      </c>
      <c r="C77" s="46">
        <v>690390</v>
      </c>
      <c r="D77" s="66">
        <v>69039040</v>
      </c>
      <c r="E77" s="73" t="s">
        <v>208</v>
      </c>
      <c r="F77" s="36" t="s">
        <v>260</v>
      </c>
      <c r="G77" s="74">
        <v>0.61599999999999999</v>
      </c>
      <c r="H77" s="127">
        <v>7.8680000000000003</v>
      </c>
      <c r="I77" s="85">
        <v>0.45500000000000002</v>
      </c>
      <c r="J77" s="28"/>
    </row>
    <row r="78" spans="2:10" x14ac:dyDescent="0.3">
      <c r="B78" s="35">
        <v>75</v>
      </c>
      <c r="C78" s="36">
        <v>690390</v>
      </c>
      <c r="D78" s="66">
        <v>69039090</v>
      </c>
      <c r="E78" s="73" t="s">
        <v>8</v>
      </c>
      <c r="F78" s="36">
        <v>12</v>
      </c>
      <c r="G78" s="74">
        <v>1.6</v>
      </c>
      <c r="H78" s="127">
        <v>15.715999999999999</v>
      </c>
      <c r="I78" s="85">
        <v>0.45500000000000002</v>
      </c>
      <c r="J78" s="28"/>
    </row>
    <row r="79" spans="2:10" x14ac:dyDescent="0.3">
      <c r="B79" s="35">
        <v>76</v>
      </c>
      <c r="C79" s="36">
        <v>820760</v>
      </c>
      <c r="D79" s="66">
        <v>82076090</v>
      </c>
      <c r="E79" s="73" t="s">
        <v>8</v>
      </c>
      <c r="F79" s="36">
        <v>5</v>
      </c>
      <c r="G79" s="74">
        <v>0.38800000000000001</v>
      </c>
      <c r="H79" s="127">
        <v>3.7620000000000005</v>
      </c>
      <c r="I79" s="85">
        <v>0</v>
      </c>
      <c r="J79" s="28"/>
    </row>
    <row r="80" spans="2:10" x14ac:dyDescent="0.3">
      <c r="B80" s="35">
        <v>77</v>
      </c>
      <c r="C80" s="36">
        <v>841790</v>
      </c>
      <c r="D80" s="66">
        <v>84179000</v>
      </c>
      <c r="E80" s="73" t="s">
        <v>66</v>
      </c>
      <c r="F80" s="36">
        <v>0</v>
      </c>
      <c r="G80" s="74">
        <v>0.39800000000000002</v>
      </c>
      <c r="H80" s="127">
        <v>26.25</v>
      </c>
      <c r="I80" s="85">
        <v>0</v>
      </c>
      <c r="J80" s="28"/>
    </row>
    <row r="81" spans="2:10" x14ac:dyDescent="0.3">
      <c r="B81" s="35">
        <v>78</v>
      </c>
      <c r="C81" s="36">
        <v>841940</v>
      </c>
      <c r="D81" s="66">
        <v>84194010</v>
      </c>
      <c r="E81" s="73" t="s">
        <v>212</v>
      </c>
      <c r="F81" s="36">
        <v>0</v>
      </c>
      <c r="G81" s="74">
        <v>0.49800000000000005</v>
      </c>
      <c r="H81" s="127">
        <v>26.96</v>
      </c>
      <c r="I81" s="85">
        <v>27.371832599999998</v>
      </c>
      <c r="J81" s="28"/>
    </row>
    <row r="82" spans="2:10" x14ac:dyDescent="0.3">
      <c r="B82" s="35">
        <v>79</v>
      </c>
      <c r="C82" s="36">
        <v>841950</v>
      </c>
      <c r="D82" s="66">
        <v>84195010</v>
      </c>
      <c r="E82" s="73" t="s">
        <v>205</v>
      </c>
      <c r="F82" s="36">
        <v>0</v>
      </c>
      <c r="G82" s="74">
        <v>0.77400000000000002</v>
      </c>
      <c r="H82" s="127">
        <v>101.554</v>
      </c>
      <c r="I82" s="85">
        <v>0</v>
      </c>
      <c r="J82" s="28"/>
    </row>
    <row r="83" spans="2:10" x14ac:dyDescent="0.3">
      <c r="B83" s="35">
        <v>80</v>
      </c>
      <c r="C83" s="36">
        <v>842129</v>
      </c>
      <c r="D83" s="66">
        <v>84212900</v>
      </c>
      <c r="E83" s="73" t="s">
        <v>220</v>
      </c>
      <c r="F83" s="36">
        <v>0</v>
      </c>
      <c r="G83" s="74">
        <v>0.29399999999999998</v>
      </c>
      <c r="H83" s="127">
        <v>69.082000000000008</v>
      </c>
      <c r="I83" s="85">
        <v>0</v>
      </c>
      <c r="J83" s="28"/>
    </row>
    <row r="84" spans="2:10" x14ac:dyDescent="0.3">
      <c r="B84" s="35">
        <v>81</v>
      </c>
      <c r="C84" s="36">
        <v>842199</v>
      </c>
      <c r="D84" s="66">
        <v>84219900</v>
      </c>
      <c r="E84" s="73" t="s">
        <v>8</v>
      </c>
      <c r="F84" s="36">
        <v>0</v>
      </c>
      <c r="G84" s="74">
        <v>1.5259999999999998</v>
      </c>
      <c r="H84" s="127">
        <v>135.85399999999998</v>
      </c>
      <c r="I84" s="85">
        <v>2.36</v>
      </c>
      <c r="J84" s="28"/>
    </row>
    <row r="85" spans="2:10" x14ac:dyDescent="0.3">
      <c r="B85" s="35">
        <v>82</v>
      </c>
      <c r="C85" s="36">
        <v>842240</v>
      </c>
      <c r="D85" s="66">
        <v>84224000</v>
      </c>
      <c r="E85" s="73" t="s">
        <v>57</v>
      </c>
      <c r="F85" s="36">
        <v>0</v>
      </c>
      <c r="G85" s="74">
        <v>0.26800000000000002</v>
      </c>
      <c r="H85" s="127">
        <v>36.785999999999994</v>
      </c>
      <c r="I85" s="85">
        <v>0</v>
      </c>
      <c r="J85" s="28"/>
    </row>
    <row r="86" spans="2:10" x14ac:dyDescent="0.3">
      <c r="B86" s="35">
        <v>83</v>
      </c>
      <c r="C86" s="46">
        <v>842951</v>
      </c>
      <c r="D86" s="66">
        <v>84295100</v>
      </c>
      <c r="E86" s="73" t="s">
        <v>218</v>
      </c>
      <c r="F86" s="36" t="s">
        <v>64</v>
      </c>
      <c r="G86" s="74">
        <v>0.29599999999999999</v>
      </c>
      <c r="H86" s="127">
        <v>63.46</v>
      </c>
      <c r="I86" s="85">
        <v>0</v>
      </c>
      <c r="J86" s="28"/>
    </row>
    <row r="87" spans="2:10" x14ac:dyDescent="0.3">
      <c r="B87" s="35">
        <v>84</v>
      </c>
      <c r="C87" s="36">
        <v>842952</v>
      </c>
      <c r="D87" s="66">
        <v>84295200</v>
      </c>
      <c r="E87" s="73" t="s">
        <v>223</v>
      </c>
      <c r="F87" s="36">
        <v>5</v>
      </c>
      <c r="G87" s="74">
        <v>0.21200000000000002</v>
      </c>
      <c r="H87" s="127">
        <v>170.20599999999999</v>
      </c>
      <c r="I87" s="85">
        <v>0</v>
      </c>
      <c r="J87" s="28"/>
    </row>
    <row r="88" spans="2:10" x14ac:dyDescent="0.3">
      <c r="B88" s="35">
        <v>85</v>
      </c>
      <c r="C88" s="36">
        <v>842959</v>
      </c>
      <c r="D88" s="66">
        <v>84295900</v>
      </c>
      <c r="E88" s="73" t="s">
        <v>8</v>
      </c>
      <c r="F88" s="36">
        <v>5</v>
      </c>
      <c r="G88" s="74">
        <v>0.95599999999999985</v>
      </c>
      <c r="H88" s="127">
        <v>176.26000000000002</v>
      </c>
      <c r="I88" s="85">
        <v>10.661749799999999</v>
      </c>
      <c r="J88" s="28"/>
    </row>
    <row r="89" spans="2:10" x14ac:dyDescent="0.3">
      <c r="B89" s="35">
        <v>86</v>
      </c>
      <c r="C89" s="46">
        <v>843041</v>
      </c>
      <c r="D89" s="66">
        <v>84304130</v>
      </c>
      <c r="E89" s="73" t="s">
        <v>210</v>
      </c>
      <c r="F89" s="36" t="s">
        <v>261</v>
      </c>
      <c r="G89" s="74">
        <v>0.54400000000000004</v>
      </c>
      <c r="H89" s="127">
        <v>12.644</v>
      </c>
      <c r="I89" s="85">
        <v>15.949230399999999</v>
      </c>
      <c r="J89" s="28"/>
    </row>
    <row r="90" spans="2:10" x14ac:dyDescent="0.3">
      <c r="B90" s="35">
        <v>87</v>
      </c>
      <c r="C90" s="46">
        <v>845530</v>
      </c>
      <c r="D90" s="66">
        <v>84553000</v>
      </c>
      <c r="E90" s="73" t="s">
        <v>214</v>
      </c>
      <c r="F90" s="36" t="s">
        <v>64</v>
      </c>
      <c r="G90" s="74">
        <v>0.38600000000000001</v>
      </c>
      <c r="H90" s="127">
        <v>26.566000000000003</v>
      </c>
      <c r="I90" s="85">
        <v>0</v>
      </c>
      <c r="J90" s="28"/>
    </row>
    <row r="91" spans="2:10" x14ac:dyDescent="0.3">
      <c r="B91" s="35">
        <v>88</v>
      </c>
      <c r="C91" s="46">
        <v>847420</v>
      </c>
      <c r="D91" s="66">
        <v>84742010</v>
      </c>
      <c r="E91" s="73" t="s">
        <v>63</v>
      </c>
      <c r="F91" s="36" t="s">
        <v>64</v>
      </c>
      <c r="G91" s="74">
        <v>0.34799999999999998</v>
      </c>
      <c r="H91" s="127">
        <v>54.275999999999996</v>
      </c>
      <c r="I91" s="85">
        <v>28.628469199999998</v>
      </c>
      <c r="J91" s="28"/>
    </row>
    <row r="92" spans="2:10" x14ac:dyDescent="0.3">
      <c r="B92" s="35">
        <v>89</v>
      </c>
      <c r="C92" s="72">
        <v>847490</v>
      </c>
      <c r="D92" s="66">
        <v>84749000</v>
      </c>
      <c r="E92" s="73" t="s">
        <v>66</v>
      </c>
      <c r="F92" s="36">
        <v>0</v>
      </c>
      <c r="G92" s="74">
        <v>3.5439999999999996</v>
      </c>
      <c r="H92" s="127">
        <v>209.40199999999999</v>
      </c>
      <c r="I92" s="85">
        <v>11.01</v>
      </c>
      <c r="J92" s="28"/>
    </row>
    <row r="93" spans="2:10" x14ac:dyDescent="0.25">
      <c r="B93" s="35">
        <v>90</v>
      </c>
      <c r="C93" s="46">
        <v>848180</v>
      </c>
      <c r="D93" s="36">
        <v>84818030</v>
      </c>
      <c r="E93" s="73" t="s">
        <v>67</v>
      </c>
      <c r="F93" s="10" t="str">
        <f>VLOOKUP($D93,[1]Sheet2!$B$2:$D$15,3,0)</f>
        <v>0 or 5 or 7 or 7.5 or 9 or 10</v>
      </c>
      <c r="G93" s="74">
        <v>0.66400000000000003</v>
      </c>
      <c r="H93" s="127">
        <v>616.13800000000003</v>
      </c>
      <c r="I93" s="85">
        <v>0.18333333333333335</v>
      </c>
      <c r="J93" s="28"/>
    </row>
    <row r="94" spans="2:10" x14ac:dyDescent="0.3">
      <c r="B94" s="35">
        <v>91</v>
      </c>
      <c r="C94" s="36">
        <v>850440</v>
      </c>
      <c r="D94" s="66">
        <v>85044010</v>
      </c>
      <c r="E94" s="73" t="s">
        <v>209</v>
      </c>
      <c r="F94" s="36">
        <v>0</v>
      </c>
      <c r="G94" s="74">
        <v>0.56400000000000006</v>
      </c>
      <c r="H94" s="127">
        <v>150.096</v>
      </c>
      <c r="I94" s="85">
        <v>1.2500000000000001E-2</v>
      </c>
      <c r="J94" s="28"/>
    </row>
    <row r="95" spans="2:10" x14ac:dyDescent="0.3">
      <c r="B95" s="35">
        <v>92</v>
      </c>
      <c r="C95" s="36">
        <v>851712</v>
      </c>
      <c r="D95" s="66">
        <v>85171290</v>
      </c>
      <c r="E95" s="73" t="s">
        <v>198</v>
      </c>
      <c r="F95" s="36">
        <v>0</v>
      </c>
      <c r="G95" s="74">
        <v>14.102</v>
      </c>
      <c r="H95" s="127">
        <v>986.452</v>
      </c>
      <c r="I95" s="85">
        <v>500.70519480000002</v>
      </c>
      <c r="J95" s="28"/>
    </row>
    <row r="96" spans="2:10" x14ac:dyDescent="0.3">
      <c r="B96" s="35">
        <v>93</v>
      </c>
      <c r="C96" s="36">
        <v>852352</v>
      </c>
      <c r="D96" s="66">
        <v>85235210</v>
      </c>
      <c r="E96" s="73" t="s">
        <v>70</v>
      </c>
      <c r="F96" s="36">
        <v>0</v>
      </c>
      <c r="G96" s="74">
        <v>0.89399999999999991</v>
      </c>
      <c r="H96" s="127">
        <v>77.265999999999991</v>
      </c>
      <c r="I96" s="85">
        <v>0.42000000000000004</v>
      </c>
      <c r="J96" s="28"/>
    </row>
    <row r="97" spans="2:10" x14ac:dyDescent="0.3">
      <c r="B97" s="35">
        <v>94</v>
      </c>
      <c r="C97" s="46">
        <v>870410</v>
      </c>
      <c r="D97" s="66">
        <v>87041010</v>
      </c>
      <c r="E97" s="73" t="s">
        <v>204</v>
      </c>
      <c r="F97" s="36" t="s">
        <v>257</v>
      </c>
      <c r="G97" s="74">
        <v>1.008</v>
      </c>
      <c r="H97" s="127">
        <v>286.92</v>
      </c>
      <c r="I97" s="85">
        <v>67.074568200000016</v>
      </c>
      <c r="J97" s="28"/>
    </row>
    <row r="98" spans="2:10" x14ac:dyDescent="0.3">
      <c r="B98" s="35">
        <v>95</v>
      </c>
      <c r="C98" s="36">
        <v>890190</v>
      </c>
      <c r="D98" s="66">
        <v>89019000</v>
      </c>
      <c r="E98" s="73" t="s">
        <v>211</v>
      </c>
      <c r="F98" s="36">
        <v>5</v>
      </c>
      <c r="G98" s="74">
        <v>0.53</v>
      </c>
      <c r="H98" s="127">
        <v>210.98200000000003</v>
      </c>
      <c r="I98" s="85">
        <v>0</v>
      </c>
      <c r="J98" s="28"/>
    </row>
    <row r="99" spans="2:10" x14ac:dyDescent="0.3">
      <c r="B99" s="35">
        <v>96</v>
      </c>
      <c r="C99" s="36">
        <v>901580</v>
      </c>
      <c r="D99" s="66">
        <v>90158030</v>
      </c>
      <c r="E99" s="73" t="s">
        <v>200</v>
      </c>
      <c r="F99" s="36">
        <v>0</v>
      </c>
      <c r="G99" s="74">
        <v>2.1260000000000003</v>
      </c>
      <c r="H99" s="127">
        <v>5.1800000000000015</v>
      </c>
      <c r="I99" s="85">
        <v>0</v>
      </c>
      <c r="J99" s="28"/>
    </row>
    <row r="100" spans="2:10" x14ac:dyDescent="0.3">
      <c r="B100" s="35">
        <v>97</v>
      </c>
      <c r="C100" s="72">
        <v>901832</v>
      </c>
      <c r="D100" s="66">
        <v>90183290</v>
      </c>
      <c r="E100" s="73" t="s">
        <v>8</v>
      </c>
      <c r="F100" s="36">
        <v>5</v>
      </c>
      <c r="G100" s="74">
        <v>0.33799999999999997</v>
      </c>
      <c r="H100" s="127">
        <v>16.936</v>
      </c>
      <c r="I100" s="85">
        <v>0.3</v>
      </c>
      <c r="J100" s="28"/>
    </row>
    <row r="101" spans="2:10" x14ac:dyDescent="0.3">
      <c r="B101" s="35">
        <v>98</v>
      </c>
      <c r="C101" s="36">
        <v>901839</v>
      </c>
      <c r="D101" s="66">
        <v>90183990</v>
      </c>
      <c r="E101" s="73" t="s">
        <v>76</v>
      </c>
      <c r="F101" s="36">
        <v>0</v>
      </c>
      <c r="G101" s="74">
        <v>0.45800000000000002</v>
      </c>
      <c r="H101" s="127">
        <v>145.99600000000001</v>
      </c>
      <c r="I101" s="85">
        <v>0</v>
      </c>
      <c r="J101" s="28"/>
    </row>
    <row r="102" spans="2:10" x14ac:dyDescent="0.3">
      <c r="B102" s="35">
        <v>99</v>
      </c>
      <c r="C102" s="36">
        <v>901890</v>
      </c>
      <c r="D102" s="66">
        <v>90189099</v>
      </c>
      <c r="E102" s="73" t="s">
        <v>8</v>
      </c>
      <c r="F102" s="36">
        <v>0</v>
      </c>
      <c r="G102" s="74">
        <v>0.20200000000000001</v>
      </c>
      <c r="H102" s="127">
        <v>82.445999999999998</v>
      </c>
      <c r="I102" s="85">
        <v>0</v>
      </c>
      <c r="J102" s="28"/>
    </row>
    <row r="103" spans="2:10" ht="14.4" thickBot="1" x14ac:dyDescent="0.35">
      <c r="B103" s="41">
        <v>100</v>
      </c>
      <c r="C103" s="42">
        <v>960810</v>
      </c>
      <c r="D103" s="69">
        <v>96081019</v>
      </c>
      <c r="E103" s="76" t="s">
        <v>8</v>
      </c>
      <c r="F103" s="42">
        <v>8</v>
      </c>
      <c r="G103" s="77">
        <v>0.50600000000000001</v>
      </c>
      <c r="H103" s="129">
        <v>116.376</v>
      </c>
      <c r="I103" s="87">
        <v>0.41</v>
      </c>
      <c r="J103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86981-5597-41C2-8C15-760C8FA4D07B}">
  <dimension ref="B1:K103"/>
  <sheetViews>
    <sheetView workbookViewId="0"/>
  </sheetViews>
  <sheetFormatPr defaultColWidth="8.77734375" defaultRowHeight="13.8" x14ac:dyDescent="0.3"/>
  <cols>
    <col min="1" max="1" width="4.77734375" style="28" customWidth="1"/>
    <col min="2" max="2" width="8.77734375" style="28"/>
    <col min="3" max="3" width="13.21875" style="28" customWidth="1"/>
    <col min="4" max="4" width="15.21875" style="28" customWidth="1"/>
    <col min="5" max="5" width="27.21875" style="28" customWidth="1"/>
    <col min="6" max="6" width="22.77734375" style="6" customWidth="1"/>
    <col min="7" max="7" width="18.5546875" style="28" customWidth="1"/>
    <col min="8" max="8" width="20.5546875" style="28" customWidth="1"/>
    <col min="9" max="9" width="18.21875" style="28" customWidth="1"/>
    <col min="10" max="16384" width="8.77734375" style="28"/>
  </cols>
  <sheetData>
    <row r="1" spans="2:11" x14ac:dyDescent="0.3">
      <c r="C1" s="61"/>
      <c r="D1" s="28" t="s">
        <v>93</v>
      </c>
    </row>
    <row r="2" spans="2:11" ht="14.4" thickBot="1" x14ac:dyDescent="0.35">
      <c r="G2" s="29">
        <f>SUBTOTAL(109,G4:G103)</f>
        <v>24.577999999999999</v>
      </c>
      <c r="H2" s="29">
        <f>SUBTOTAL(109,H4:H103)</f>
        <v>30352.192000000003</v>
      </c>
      <c r="I2" s="29">
        <f>SUBTOTAL(109,I4:I103)</f>
        <v>37.90970604279147</v>
      </c>
    </row>
    <row r="3" spans="2:11" ht="55.8" thickBot="1" x14ac:dyDescent="0.35">
      <c r="B3" s="63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5" t="s">
        <v>284</v>
      </c>
      <c r="H3" s="65" t="s">
        <v>157</v>
      </c>
      <c r="I3" s="168" t="s">
        <v>278</v>
      </c>
      <c r="K3" s="28" t="s">
        <v>279</v>
      </c>
    </row>
    <row r="4" spans="2:11" x14ac:dyDescent="0.3">
      <c r="B4" s="79">
        <v>1</v>
      </c>
      <c r="C4" s="90">
        <v>20230</v>
      </c>
      <c r="D4" s="78">
        <v>2023000</v>
      </c>
      <c r="E4" s="80" t="s">
        <v>5</v>
      </c>
      <c r="F4" s="78" t="s">
        <v>6</v>
      </c>
      <c r="G4" s="91">
        <v>0.06</v>
      </c>
      <c r="H4" s="165">
        <v>3602.1160000000004</v>
      </c>
      <c r="I4" s="169">
        <v>6.5803E-2</v>
      </c>
    </row>
    <row r="5" spans="2:11" x14ac:dyDescent="0.3">
      <c r="B5" s="35">
        <v>2</v>
      </c>
      <c r="C5" s="36">
        <v>90240</v>
      </c>
      <c r="D5" s="36">
        <v>9024020</v>
      </c>
      <c r="E5" s="59" t="s">
        <v>174</v>
      </c>
      <c r="F5" s="36">
        <v>0</v>
      </c>
      <c r="G5" s="84">
        <v>0.67400000000000004</v>
      </c>
      <c r="H5" s="166">
        <v>338.07600000000002</v>
      </c>
      <c r="I5" s="85">
        <v>0.74161904999999995</v>
      </c>
    </row>
    <row r="6" spans="2:11" x14ac:dyDescent="0.3">
      <c r="B6" s="35">
        <v>3</v>
      </c>
      <c r="C6" s="36">
        <v>90240</v>
      </c>
      <c r="D6" s="36">
        <v>9024090</v>
      </c>
      <c r="E6" s="59" t="s">
        <v>8</v>
      </c>
      <c r="F6" s="36">
        <v>0</v>
      </c>
      <c r="G6" s="84">
        <v>9.4E-2</v>
      </c>
      <c r="H6" s="166">
        <v>56.335999999999999</v>
      </c>
      <c r="I6" s="85">
        <v>0.74161904999999995</v>
      </c>
    </row>
    <row r="7" spans="2:11" x14ac:dyDescent="0.3">
      <c r="B7" s="35">
        <v>4</v>
      </c>
      <c r="C7" s="36">
        <v>100630</v>
      </c>
      <c r="D7" s="36">
        <v>10063020</v>
      </c>
      <c r="E7" s="59" t="s">
        <v>9</v>
      </c>
      <c r="F7" s="36" t="s">
        <v>10</v>
      </c>
      <c r="G7" s="84">
        <v>0.186</v>
      </c>
      <c r="H7" s="166">
        <v>3938.3779999999997</v>
      </c>
      <c r="I7" s="85">
        <v>0.10827833333333337</v>
      </c>
    </row>
    <row r="8" spans="2:11" x14ac:dyDescent="0.3">
      <c r="B8" s="35">
        <v>5</v>
      </c>
      <c r="C8" s="36">
        <v>293629</v>
      </c>
      <c r="D8" s="36">
        <v>29362990</v>
      </c>
      <c r="E8" s="59" t="s">
        <v>8</v>
      </c>
      <c r="F8" s="36">
        <v>3</v>
      </c>
      <c r="G8" s="84">
        <v>3.7999999999999999E-2</v>
      </c>
      <c r="H8" s="166">
        <v>16.502000000000002</v>
      </c>
      <c r="I8" s="85">
        <v>4.2767999999999973E-3</v>
      </c>
    </row>
    <row r="9" spans="2:11" x14ac:dyDescent="0.3">
      <c r="B9" s="35">
        <v>6</v>
      </c>
      <c r="C9" s="36">
        <v>300220</v>
      </c>
      <c r="D9" s="36">
        <v>30022012</v>
      </c>
      <c r="E9" s="59" t="s">
        <v>197</v>
      </c>
      <c r="F9" s="36">
        <v>2</v>
      </c>
      <c r="G9" s="84">
        <v>3.3999999999999996E-2</v>
      </c>
      <c r="H9" s="166">
        <v>12.878</v>
      </c>
      <c r="I9" s="85">
        <v>0.28297286666666671</v>
      </c>
    </row>
    <row r="10" spans="2:11" x14ac:dyDescent="0.3">
      <c r="B10" s="35">
        <v>7</v>
      </c>
      <c r="C10" s="36">
        <v>300220</v>
      </c>
      <c r="D10" s="36">
        <v>30022016</v>
      </c>
      <c r="E10" s="59" t="s">
        <v>21</v>
      </c>
      <c r="F10" s="36">
        <v>2</v>
      </c>
      <c r="G10" s="84">
        <v>7.5999999999999998E-2</v>
      </c>
      <c r="H10" s="166">
        <v>14.786000000000001</v>
      </c>
      <c r="I10" s="85">
        <v>0.28297286666666671</v>
      </c>
    </row>
    <row r="11" spans="2:11" x14ac:dyDescent="0.3">
      <c r="B11" s="35">
        <v>8</v>
      </c>
      <c r="C11" s="36">
        <v>300220</v>
      </c>
      <c r="D11" s="36">
        <v>30022019</v>
      </c>
      <c r="E11" s="59" t="s">
        <v>108</v>
      </c>
      <c r="F11" s="36">
        <v>2</v>
      </c>
      <c r="G11" s="84">
        <v>0.10200000000000001</v>
      </c>
      <c r="H11" s="166">
        <v>90.00800000000001</v>
      </c>
      <c r="I11" s="85">
        <v>0.28297286666666671</v>
      </c>
    </row>
    <row r="12" spans="2:11" x14ac:dyDescent="0.3">
      <c r="B12" s="35">
        <v>9</v>
      </c>
      <c r="C12" s="36">
        <v>300220</v>
      </c>
      <c r="D12" s="36">
        <v>30022023</v>
      </c>
      <c r="E12" s="59" t="s">
        <v>175</v>
      </c>
      <c r="F12" s="36">
        <v>2</v>
      </c>
      <c r="G12" s="84">
        <v>0.43600000000000005</v>
      </c>
      <c r="H12" s="166">
        <v>97.364000000000004</v>
      </c>
      <c r="I12" s="85">
        <v>0.28297286666666671</v>
      </c>
    </row>
    <row r="13" spans="2:11" x14ac:dyDescent="0.3">
      <c r="B13" s="35">
        <v>10</v>
      </c>
      <c r="C13" s="36">
        <v>300220</v>
      </c>
      <c r="D13" s="36">
        <v>30022029</v>
      </c>
      <c r="E13" s="59" t="s">
        <v>8</v>
      </c>
      <c r="F13" s="36">
        <v>2</v>
      </c>
      <c r="G13" s="84">
        <v>0.70799999999999996</v>
      </c>
      <c r="H13" s="166">
        <v>315.09399999999994</v>
      </c>
      <c r="I13" s="85">
        <v>0.28297286666666671</v>
      </c>
    </row>
    <row r="14" spans="2:11" x14ac:dyDescent="0.3">
      <c r="B14" s="35">
        <v>11</v>
      </c>
      <c r="C14" s="36">
        <v>300390</v>
      </c>
      <c r="D14" s="36">
        <v>30039034</v>
      </c>
      <c r="E14" s="59" t="s">
        <v>190</v>
      </c>
      <c r="F14" s="36">
        <v>0</v>
      </c>
      <c r="G14" s="84">
        <v>0.05</v>
      </c>
      <c r="H14" s="166">
        <v>30.28</v>
      </c>
      <c r="I14" s="85">
        <v>0.02</v>
      </c>
    </row>
    <row r="15" spans="2:11" x14ac:dyDescent="0.3">
      <c r="B15" s="35">
        <v>12</v>
      </c>
      <c r="C15" s="46">
        <v>300410</v>
      </c>
      <c r="D15" s="36">
        <v>30041010</v>
      </c>
      <c r="E15" s="59" t="s">
        <v>187</v>
      </c>
      <c r="F15" s="36" t="s">
        <v>166</v>
      </c>
      <c r="G15" s="84">
        <v>6.5999999999999989E-2</v>
      </c>
      <c r="H15" s="166">
        <v>19.886000000000003</v>
      </c>
      <c r="I15" s="85">
        <v>6.1541580041580043E-2</v>
      </c>
    </row>
    <row r="16" spans="2:11" x14ac:dyDescent="0.3">
      <c r="B16" s="35">
        <v>13</v>
      </c>
      <c r="C16" s="46">
        <v>300410</v>
      </c>
      <c r="D16" s="36">
        <v>30041030</v>
      </c>
      <c r="E16" s="59" t="s">
        <v>192</v>
      </c>
      <c r="F16" s="36" t="s">
        <v>166</v>
      </c>
      <c r="G16" s="84">
        <v>4.5999999999999999E-2</v>
      </c>
      <c r="H16" s="166">
        <v>143.94</v>
      </c>
      <c r="I16" s="85">
        <v>6.1541580041580043E-2</v>
      </c>
    </row>
    <row r="17" spans="2:9" x14ac:dyDescent="0.3">
      <c r="B17" s="35">
        <v>14</v>
      </c>
      <c r="C17" s="46">
        <v>300410</v>
      </c>
      <c r="D17" s="36">
        <v>30041090</v>
      </c>
      <c r="E17" s="59" t="s">
        <v>8</v>
      </c>
      <c r="F17" s="36" t="s">
        <v>164</v>
      </c>
      <c r="G17" s="84">
        <v>7.3999999999999996E-2</v>
      </c>
      <c r="H17" s="166">
        <v>262.41000000000003</v>
      </c>
      <c r="I17" s="85">
        <v>6.1541580041580043E-2</v>
      </c>
    </row>
    <row r="18" spans="2:9" x14ac:dyDescent="0.25">
      <c r="B18" s="35">
        <v>15</v>
      </c>
      <c r="C18" s="46">
        <v>300420</v>
      </c>
      <c r="D18" s="36">
        <v>30042019</v>
      </c>
      <c r="E18" s="59" t="s">
        <v>8</v>
      </c>
      <c r="F18" s="10" t="str">
        <f>VLOOKUP($D18,[1]Sheet2!$B$2:$D$15,3,0)</f>
        <v>3 or 5</v>
      </c>
      <c r="G18" s="84">
        <v>0.47000000000000003</v>
      </c>
      <c r="H18" s="166">
        <v>301.69800000000004</v>
      </c>
      <c r="I18" s="85">
        <v>7.2539652129198065E-2</v>
      </c>
    </row>
    <row r="19" spans="2:9" x14ac:dyDescent="0.3">
      <c r="B19" s="35">
        <v>16</v>
      </c>
      <c r="C19" s="46">
        <v>300420</v>
      </c>
      <c r="D19" s="36">
        <v>30042033</v>
      </c>
      <c r="E19" s="59" t="s">
        <v>182</v>
      </c>
      <c r="F19" s="36" t="s">
        <v>159</v>
      </c>
      <c r="G19" s="84">
        <v>0.11599999999999999</v>
      </c>
      <c r="H19" s="166">
        <v>28.731999999999999</v>
      </c>
      <c r="I19" s="85">
        <v>7.2539652129198065E-2</v>
      </c>
    </row>
    <row r="20" spans="2:9" x14ac:dyDescent="0.3">
      <c r="B20" s="35">
        <v>17</v>
      </c>
      <c r="C20" s="46">
        <v>300420</v>
      </c>
      <c r="D20" s="36">
        <v>30042049</v>
      </c>
      <c r="E20" s="59" t="s">
        <v>8</v>
      </c>
      <c r="F20" s="36" t="s">
        <v>162</v>
      </c>
      <c r="G20" s="84">
        <v>0.04</v>
      </c>
      <c r="H20" s="166">
        <v>36.729999999999997</v>
      </c>
      <c r="I20" s="85">
        <v>7.2539652129198065E-2</v>
      </c>
    </row>
    <row r="21" spans="2:9" x14ac:dyDescent="0.3">
      <c r="B21" s="35">
        <v>18</v>
      </c>
      <c r="C21" s="46">
        <v>300420</v>
      </c>
      <c r="D21" s="36">
        <v>30042063</v>
      </c>
      <c r="E21" s="59" t="s">
        <v>114</v>
      </c>
      <c r="F21" s="36" t="s">
        <v>159</v>
      </c>
      <c r="G21" s="84">
        <v>3.3999999999999996E-2</v>
      </c>
      <c r="H21" s="166">
        <v>24.178000000000004</v>
      </c>
      <c r="I21" s="85">
        <v>7.2539652129198065E-2</v>
      </c>
    </row>
    <row r="22" spans="2:9" x14ac:dyDescent="0.3">
      <c r="B22" s="35">
        <v>19</v>
      </c>
      <c r="C22" s="46">
        <v>300420</v>
      </c>
      <c r="D22" s="36">
        <v>30042064</v>
      </c>
      <c r="E22" s="59" t="s">
        <v>186</v>
      </c>
      <c r="F22" s="36" t="s">
        <v>159</v>
      </c>
      <c r="G22" s="84">
        <v>6.7999999999999991E-2</v>
      </c>
      <c r="H22" s="166">
        <v>47.706000000000003</v>
      </c>
      <c r="I22" s="85">
        <v>7.2539652129198065E-2</v>
      </c>
    </row>
    <row r="23" spans="2:9" x14ac:dyDescent="0.3">
      <c r="B23" s="35">
        <v>20</v>
      </c>
      <c r="C23" s="46">
        <v>300420</v>
      </c>
      <c r="D23" s="36">
        <v>30042099</v>
      </c>
      <c r="E23" s="59" t="s">
        <v>108</v>
      </c>
      <c r="F23" s="36" t="s">
        <v>162</v>
      </c>
      <c r="G23" s="84">
        <v>0.11400000000000002</v>
      </c>
      <c r="H23" s="166">
        <v>225.542</v>
      </c>
      <c r="I23" s="85">
        <v>7.2539652129198065E-2</v>
      </c>
    </row>
    <row r="24" spans="2:9" x14ac:dyDescent="0.3">
      <c r="B24" s="35">
        <v>21</v>
      </c>
      <c r="C24" s="36">
        <v>300431</v>
      </c>
      <c r="D24" s="36">
        <v>30043190</v>
      </c>
      <c r="E24" s="59" t="s">
        <v>8</v>
      </c>
      <c r="F24" s="36">
        <v>0</v>
      </c>
      <c r="G24" s="84">
        <v>0.128</v>
      </c>
      <c r="H24" s="166">
        <v>92.031999999999996</v>
      </c>
      <c r="I24" s="85">
        <v>0</v>
      </c>
    </row>
    <row r="25" spans="2:9" x14ac:dyDescent="0.3">
      <c r="B25" s="35">
        <v>22</v>
      </c>
      <c r="C25" s="46">
        <v>300450</v>
      </c>
      <c r="D25" s="36">
        <v>30045010</v>
      </c>
      <c r="E25" s="59" t="s">
        <v>116</v>
      </c>
      <c r="F25" s="36" t="s">
        <v>163</v>
      </c>
      <c r="G25" s="84">
        <v>0.124</v>
      </c>
      <c r="H25" s="166">
        <v>15.874000000000001</v>
      </c>
      <c r="I25" s="85">
        <v>8.3427515601917121E-2</v>
      </c>
    </row>
    <row r="26" spans="2:9" x14ac:dyDescent="0.3">
      <c r="B26" s="35">
        <v>23</v>
      </c>
      <c r="C26" s="46">
        <v>300450</v>
      </c>
      <c r="D26" s="36">
        <v>30045020</v>
      </c>
      <c r="E26" s="59" t="s">
        <v>185</v>
      </c>
      <c r="F26" s="36" t="s">
        <v>163</v>
      </c>
      <c r="G26" s="84">
        <v>7.1999999999999995E-2</v>
      </c>
      <c r="H26" s="166">
        <v>31.218</v>
      </c>
      <c r="I26" s="85">
        <v>8.3427515601917121E-2</v>
      </c>
    </row>
    <row r="27" spans="2:9" x14ac:dyDescent="0.3">
      <c r="B27" s="35">
        <v>24</v>
      </c>
      <c r="C27" s="46">
        <v>300450</v>
      </c>
      <c r="D27" s="36">
        <v>30045039</v>
      </c>
      <c r="E27" s="59" t="s">
        <v>8</v>
      </c>
      <c r="F27" s="36" t="s">
        <v>163</v>
      </c>
      <c r="G27" s="84">
        <v>0.15999999999999998</v>
      </c>
      <c r="H27" s="166">
        <v>38.070000000000007</v>
      </c>
      <c r="I27" s="85">
        <v>8.3427515601917121E-2</v>
      </c>
    </row>
    <row r="28" spans="2:9" x14ac:dyDescent="0.3">
      <c r="B28" s="35">
        <v>25</v>
      </c>
      <c r="C28" s="46">
        <v>300450</v>
      </c>
      <c r="D28" s="36">
        <v>30045090</v>
      </c>
      <c r="E28" s="59" t="s">
        <v>8</v>
      </c>
      <c r="F28" s="36" t="s">
        <v>163</v>
      </c>
      <c r="G28" s="84">
        <v>0.182</v>
      </c>
      <c r="H28" s="166">
        <v>126.37199999999999</v>
      </c>
      <c r="I28" s="85">
        <v>8.3427515601917121E-2</v>
      </c>
    </row>
    <row r="29" spans="2:9" x14ac:dyDescent="0.3">
      <c r="B29" s="35">
        <v>26</v>
      </c>
      <c r="C29" s="46">
        <v>300490</v>
      </c>
      <c r="D29" s="36">
        <v>30049011</v>
      </c>
      <c r="E29" s="59" t="s">
        <v>117</v>
      </c>
      <c r="F29" s="36" t="s">
        <v>162</v>
      </c>
      <c r="G29" s="84">
        <v>0.23799999999999999</v>
      </c>
      <c r="H29" s="166">
        <v>114.85999999999999</v>
      </c>
      <c r="I29" s="85">
        <v>0.19504640815629018</v>
      </c>
    </row>
    <row r="30" spans="2:9" x14ac:dyDescent="0.3">
      <c r="B30" s="35">
        <v>27</v>
      </c>
      <c r="C30" s="46">
        <v>300490</v>
      </c>
      <c r="D30" s="36">
        <v>30049022</v>
      </c>
      <c r="E30" s="59" t="s">
        <v>183</v>
      </c>
      <c r="F30" s="36" t="s">
        <v>162</v>
      </c>
      <c r="G30" s="84">
        <v>0.11200000000000002</v>
      </c>
      <c r="H30" s="166">
        <v>39.015999999999998</v>
      </c>
      <c r="I30" s="85">
        <v>0.19504640815629018</v>
      </c>
    </row>
    <row r="31" spans="2:9" x14ac:dyDescent="0.3">
      <c r="B31" s="35">
        <v>28</v>
      </c>
      <c r="C31" s="36">
        <v>300490</v>
      </c>
      <c r="D31" s="36">
        <v>30049029</v>
      </c>
      <c r="E31" s="59" t="s">
        <v>108</v>
      </c>
      <c r="F31" s="36">
        <v>3</v>
      </c>
      <c r="G31" s="84">
        <v>0.22199999999999998</v>
      </c>
      <c r="H31" s="166">
        <v>172.74799999999999</v>
      </c>
      <c r="I31" s="85">
        <v>0.19504640815629018</v>
      </c>
    </row>
    <row r="32" spans="2:9" x14ac:dyDescent="0.3">
      <c r="B32" s="35">
        <v>29</v>
      </c>
      <c r="C32" s="46">
        <v>300490</v>
      </c>
      <c r="D32" s="36">
        <v>30049034</v>
      </c>
      <c r="E32" s="59" t="s">
        <v>22</v>
      </c>
      <c r="F32" s="36" t="s">
        <v>162</v>
      </c>
      <c r="G32" s="84">
        <v>6.2E-2</v>
      </c>
      <c r="H32" s="166">
        <v>211.15199999999999</v>
      </c>
      <c r="I32" s="85">
        <v>0.19504640815629018</v>
      </c>
    </row>
    <row r="33" spans="2:9" x14ac:dyDescent="0.3">
      <c r="B33" s="35">
        <v>30</v>
      </c>
      <c r="C33" s="36">
        <v>300490</v>
      </c>
      <c r="D33" s="36">
        <v>30049039</v>
      </c>
      <c r="E33" s="59" t="s">
        <v>120</v>
      </c>
      <c r="F33" s="36" t="s">
        <v>162</v>
      </c>
      <c r="G33" s="84">
        <v>8.4000000000000005E-2</v>
      </c>
      <c r="H33" s="166">
        <v>356.63799999999998</v>
      </c>
      <c r="I33" s="85">
        <v>0.19504640815629018</v>
      </c>
    </row>
    <row r="34" spans="2:9" x14ac:dyDescent="0.3">
      <c r="B34" s="35">
        <v>31</v>
      </c>
      <c r="C34" s="46">
        <v>300490</v>
      </c>
      <c r="D34" s="36">
        <v>30049066</v>
      </c>
      <c r="E34" s="59" t="s">
        <v>189</v>
      </c>
      <c r="F34" s="36" t="s">
        <v>162</v>
      </c>
      <c r="G34" s="84">
        <v>5.4000000000000006E-2</v>
      </c>
      <c r="H34" s="166">
        <v>68.816000000000003</v>
      </c>
      <c r="I34" s="85">
        <v>0.19504640815629018</v>
      </c>
    </row>
    <row r="35" spans="2:9" x14ac:dyDescent="0.3">
      <c r="B35" s="35">
        <v>32</v>
      </c>
      <c r="C35" s="46">
        <v>300490</v>
      </c>
      <c r="D35" s="36">
        <v>30049067</v>
      </c>
      <c r="E35" s="59" t="s">
        <v>123</v>
      </c>
      <c r="F35" s="36" t="s">
        <v>162</v>
      </c>
      <c r="G35" s="84">
        <v>3.5999999999999997E-2</v>
      </c>
      <c r="H35" s="166">
        <v>84.045999999999992</v>
      </c>
      <c r="I35" s="85">
        <v>0.19504640815629018</v>
      </c>
    </row>
    <row r="36" spans="2:9" x14ac:dyDescent="0.3">
      <c r="B36" s="35">
        <v>33</v>
      </c>
      <c r="C36" s="36">
        <v>300490</v>
      </c>
      <c r="D36" s="36">
        <v>30049069</v>
      </c>
      <c r="E36" s="59" t="s">
        <v>124</v>
      </c>
      <c r="F36" s="36" t="s">
        <v>162</v>
      </c>
      <c r="G36" s="84">
        <v>0.19800000000000001</v>
      </c>
      <c r="H36" s="166">
        <v>561.64599999999996</v>
      </c>
      <c r="I36" s="85">
        <v>0.19504640815629018</v>
      </c>
    </row>
    <row r="37" spans="2:9" x14ac:dyDescent="0.3">
      <c r="B37" s="35">
        <v>34</v>
      </c>
      <c r="C37" s="36">
        <v>300490</v>
      </c>
      <c r="D37" s="36">
        <v>30049079</v>
      </c>
      <c r="E37" s="59" t="s">
        <v>108</v>
      </c>
      <c r="F37" s="36">
        <v>3</v>
      </c>
      <c r="G37" s="84">
        <v>9.6000000000000002E-2</v>
      </c>
      <c r="H37" s="166">
        <v>565.36400000000003</v>
      </c>
      <c r="I37" s="85">
        <v>0.19504640815629018</v>
      </c>
    </row>
    <row r="38" spans="2:9" x14ac:dyDescent="0.3">
      <c r="B38" s="35">
        <v>35</v>
      </c>
      <c r="C38" s="46">
        <v>300490</v>
      </c>
      <c r="D38" s="36">
        <v>30049087</v>
      </c>
      <c r="E38" s="59" t="s">
        <v>131</v>
      </c>
      <c r="F38" s="36" t="s">
        <v>162</v>
      </c>
      <c r="G38" s="84">
        <v>9.4E-2</v>
      </c>
      <c r="H38" s="166">
        <v>74.058000000000021</v>
      </c>
      <c r="I38" s="85">
        <v>0.19504640815629018</v>
      </c>
    </row>
    <row r="39" spans="2:9" x14ac:dyDescent="0.3">
      <c r="B39" s="35">
        <v>36</v>
      </c>
      <c r="C39" s="36">
        <v>300490</v>
      </c>
      <c r="D39" s="36">
        <v>30049099</v>
      </c>
      <c r="E39" s="59" t="s">
        <v>8</v>
      </c>
      <c r="F39" s="36">
        <v>3</v>
      </c>
      <c r="G39" s="84">
        <v>3.2920000000000003</v>
      </c>
      <c r="H39" s="166">
        <v>5586.4340000000002</v>
      </c>
      <c r="I39" s="85">
        <v>0.19504640815629018</v>
      </c>
    </row>
    <row r="40" spans="2:9" x14ac:dyDescent="0.3">
      <c r="B40" s="35">
        <v>37</v>
      </c>
      <c r="C40" s="36">
        <v>330590</v>
      </c>
      <c r="D40" s="36">
        <v>33059040</v>
      </c>
      <c r="E40" s="59" t="s">
        <v>176</v>
      </c>
      <c r="F40" s="36">
        <v>6.5</v>
      </c>
      <c r="G40" s="84">
        <v>0.33200000000000002</v>
      </c>
      <c r="H40" s="166">
        <v>54.346000000000004</v>
      </c>
      <c r="I40" s="85">
        <v>0.10877705545487465</v>
      </c>
    </row>
    <row r="41" spans="2:9" x14ac:dyDescent="0.3">
      <c r="B41" s="35">
        <v>38</v>
      </c>
      <c r="C41" s="36">
        <v>380899</v>
      </c>
      <c r="D41" s="36">
        <v>38089990</v>
      </c>
      <c r="E41" s="59" t="s">
        <v>8</v>
      </c>
      <c r="F41" s="36">
        <v>3</v>
      </c>
      <c r="G41" s="84">
        <v>4.2000000000000003E-2</v>
      </c>
      <c r="H41" s="166">
        <v>124.29400000000001</v>
      </c>
      <c r="I41" s="85">
        <v>2.8006200000000002E-2</v>
      </c>
    </row>
    <row r="42" spans="2:9" x14ac:dyDescent="0.3">
      <c r="B42" s="35">
        <v>39</v>
      </c>
      <c r="C42" s="36">
        <v>401410</v>
      </c>
      <c r="D42" s="36">
        <v>40141010</v>
      </c>
      <c r="E42" s="59" t="s">
        <v>194</v>
      </c>
      <c r="F42" s="36">
        <v>0</v>
      </c>
      <c r="G42" s="84">
        <v>4.3999999999999997E-2</v>
      </c>
      <c r="H42" s="166">
        <v>42.099999999999994</v>
      </c>
      <c r="I42" s="85">
        <v>0.35249659999999999</v>
      </c>
    </row>
    <row r="43" spans="2:9" x14ac:dyDescent="0.3">
      <c r="B43" s="35">
        <v>40</v>
      </c>
      <c r="C43" s="36">
        <v>420211</v>
      </c>
      <c r="D43" s="36">
        <v>42021190</v>
      </c>
      <c r="E43" s="59" t="s">
        <v>8</v>
      </c>
      <c r="F43" s="36">
        <v>12</v>
      </c>
      <c r="G43" s="84">
        <v>5.4000000000000006E-2</v>
      </c>
      <c r="H43" s="166">
        <v>26.065999999999995</v>
      </c>
      <c r="I43" s="85">
        <v>0.1228622</v>
      </c>
    </row>
    <row r="44" spans="2:9" x14ac:dyDescent="0.3">
      <c r="B44" s="35">
        <v>41</v>
      </c>
      <c r="C44" s="36">
        <v>420221</v>
      </c>
      <c r="D44" s="36">
        <v>42022110</v>
      </c>
      <c r="E44" s="59" t="s">
        <v>178</v>
      </c>
      <c r="F44" s="36">
        <v>12.5</v>
      </c>
      <c r="G44" s="84">
        <v>0.192</v>
      </c>
      <c r="H44" s="166">
        <v>186.34399999999999</v>
      </c>
      <c r="I44" s="85">
        <v>5.5588094713047841E-2</v>
      </c>
    </row>
    <row r="45" spans="2:9" x14ac:dyDescent="0.3">
      <c r="B45" s="35">
        <v>42</v>
      </c>
      <c r="C45" s="36">
        <v>420221</v>
      </c>
      <c r="D45" s="36">
        <v>42022190</v>
      </c>
      <c r="E45" s="59" t="s">
        <v>8</v>
      </c>
      <c r="F45" s="36">
        <v>12.5</v>
      </c>
      <c r="G45" s="84">
        <v>4.2000000000000003E-2</v>
      </c>
      <c r="H45" s="166">
        <v>216.988</v>
      </c>
      <c r="I45" s="85">
        <v>5.5588094713047841E-2</v>
      </c>
    </row>
    <row r="46" spans="2:9" x14ac:dyDescent="0.3">
      <c r="B46" s="35">
        <v>43</v>
      </c>
      <c r="C46" s="36">
        <v>420231</v>
      </c>
      <c r="D46" s="36">
        <v>42023120</v>
      </c>
      <c r="E46" s="59" t="s">
        <v>29</v>
      </c>
      <c r="F46" s="36">
        <v>12.5</v>
      </c>
      <c r="G46" s="84">
        <v>0.61199999999999999</v>
      </c>
      <c r="H46" s="166">
        <v>375.90000000000003</v>
      </c>
      <c r="I46" s="85">
        <v>0.46978839999999999</v>
      </c>
    </row>
    <row r="47" spans="2:9" x14ac:dyDescent="0.3">
      <c r="B47" s="35">
        <v>44</v>
      </c>
      <c r="C47" s="36">
        <v>420310</v>
      </c>
      <c r="D47" s="36">
        <v>42031010</v>
      </c>
      <c r="E47" s="59" t="s">
        <v>30</v>
      </c>
      <c r="F47" s="36">
        <v>10</v>
      </c>
      <c r="G47" s="84">
        <v>9.4E-2</v>
      </c>
      <c r="H47" s="166">
        <v>405.03199999999998</v>
      </c>
      <c r="I47" s="85">
        <v>0.72732495164410038</v>
      </c>
    </row>
    <row r="48" spans="2:9" x14ac:dyDescent="0.3">
      <c r="B48" s="35">
        <v>45</v>
      </c>
      <c r="C48" s="36">
        <v>490110</v>
      </c>
      <c r="D48" s="36">
        <v>49011010</v>
      </c>
      <c r="E48" s="59" t="s">
        <v>177</v>
      </c>
      <c r="F48" s="36">
        <v>0</v>
      </c>
      <c r="G48" s="84">
        <v>0.314</v>
      </c>
      <c r="H48" s="166">
        <v>198.46600000000004</v>
      </c>
      <c r="I48" s="85">
        <v>0.7819138000000001</v>
      </c>
    </row>
    <row r="49" spans="2:9" x14ac:dyDescent="0.3">
      <c r="B49" s="35">
        <v>46</v>
      </c>
      <c r="C49" s="36">
        <v>540792</v>
      </c>
      <c r="D49" s="36">
        <v>54079200</v>
      </c>
      <c r="E49" s="59" t="s">
        <v>184</v>
      </c>
      <c r="F49" s="36">
        <v>10</v>
      </c>
      <c r="G49" s="84">
        <v>7.3999999999999996E-2</v>
      </c>
      <c r="H49" s="166">
        <v>41.188000000000002</v>
      </c>
      <c r="I49" s="85">
        <v>0.60943219999999998</v>
      </c>
    </row>
    <row r="50" spans="2:9" x14ac:dyDescent="0.3">
      <c r="B50" s="35">
        <v>47</v>
      </c>
      <c r="C50" s="36">
        <v>610322</v>
      </c>
      <c r="D50" s="36">
        <v>61032200</v>
      </c>
      <c r="E50" s="59" t="s">
        <v>39</v>
      </c>
      <c r="F50" s="36" t="s">
        <v>33</v>
      </c>
      <c r="G50" s="84">
        <v>9.6000000000000002E-2</v>
      </c>
      <c r="H50" s="166">
        <v>13.583999999999998</v>
      </c>
      <c r="I50" s="85">
        <v>1.2582555999999998</v>
      </c>
    </row>
    <row r="51" spans="2:9" x14ac:dyDescent="0.3">
      <c r="B51" s="35">
        <v>48</v>
      </c>
      <c r="C51" s="36">
        <v>610323</v>
      </c>
      <c r="D51" s="36">
        <v>61032300</v>
      </c>
      <c r="E51" s="59" t="s">
        <v>34</v>
      </c>
      <c r="F51" s="36" t="s">
        <v>35</v>
      </c>
      <c r="G51" s="84">
        <v>7.3999999999999996E-2</v>
      </c>
      <c r="H51" s="166">
        <v>93.061999999999998</v>
      </c>
      <c r="I51" s="85">
        <v>0.3339722</v>
      </c>
    </row>
    <row r="52" spans="2:9" x14ac:dyDescent="0.3">
      <c r="B52" s="35">
        <v>49</v>
      </c>
      <c r="C52" s="36">
        <v>610329</v>
      </c>
      <c r="D52" s="36">
        <v>61032990</v>
      </c>
      <c r="E52" s="59" t="s">
        <v>181</v>
      </c>
      <c r="F52" s="36" t="s">
        <v>33</v>
      </c>
      <c r="G52" s="84">
        <v>0.13399999999999998</v>
      </c>
      <c r="H52" s="166">
        <v>25.139999999999997</v>
      </c>
      <c r="I52" s="85">
        <v>1.3398799999999999E-2</v>
      </c>
    </row>
    <row r="53" spans="2:9" x14ac:dyDescent="0.3">
      <c r="B53" s="35">
        <v>50</v>
      </c>
      <c r="C53" s="46">
        <v>610342</v>
      </c>
      <c r="D53" s="36">
        <v>61034200</v>
      </c>
      <c r="E53" s="59" t="s">
        <v>39</v>
      </c>
      <c r="F53" s="36" t="s">
        <v>160</v>
      </c>
      <c r="G53" s="84">
        <v>0.29799999999999999</v>
      </c>
      <c r="H53" s="166">
        <v>130.08799999999999</v>
      </c>
      <c r="I53" s="85">
        <v>6.5553669726542141E-2</v>
      </c>
    </row>
    <row r="54" spans="2:9" x14ac:dyDescent="0.3">
      <c r="B54" s="35">
        <v>51</v>
      </c>
      <c r="C54" s="36">
        <v>610422</v>
      </c>
      <c r="D54" s="36">
        <v>61042200</v>
      </c>
      <c r="E54" s="59" t="s">
        <v>39</v>
      </c>
      <c r="F54" s="36" t="s">
        <v>33</v>
      </c>
      <c r="G54" s="84">
        <v>0.21200000000000002</v>
      </c>
      <c r="H54" s="166">
        <v>18.374000000000002</v>
      </c>
      <c r="I54" s="85">
        <v>0.22000000000000003</v>
      </c>
    </row>
    <row r="55" spans="2:9" x14ac:dyDescent="0.3">
      <c r="B55" s="35">
        <v>52</v>
      </c>
      <c r="C55" s="36">
        <v>610432</v>
      </c>
      <c r="D55" s="36">
        <v>61043200</v>
      </c>
      <c r="E55" s="59" t="s">
        <v>39</v>
      </c>
      <c r="F55" s="36" t="s">
        <v>35</v>
      </c>
      <c r="G55" s="84">
        <v>4.4000000000000004E-2</v>
      </c>
      <c r="H55" s="166">
        <v>14.372</v>
      </c>
      <c r="I55" s="85">
        <v>0.05</v>
      </c>
    </row>
    <row r="56" spans="2:9" x14ac:dyDescent="0.3">
      <c r="B56" s="35">
        <v>53</v>
      </c>
      <c r="C56" s="36">
        <v>610442</v>
      </c>
      <c r="D56" s="36">
        <v>61044200</v>
      </c>
      <c r="E56" s="59" t="s">
        <v>39</v>
      </c>
      <c r="F56" s="36" t="s">
        <v>33</v>
      </c>
      <c r="G56" s="84">
        <v>0.16799999999999998</v>
      </c>
      <c r="H56" s="166">
        <v>116.06999999999998</v>
      </c>
      <c r="I56" s="85">
        <v>0.10000000000000002</v>
      </c>
    </row>
    <row r="57" spans="2:9" x14ac:dyDescent="0.3">
      <c r="B57" s="35">
        <v>54</v>
      </c>
      <c r="C57" s="36">
        <v>610462</v>
      </c>
      <c r="D57" s="36">
        <v>61046200</v>
      </c>
      <c r="E57" s="59" t="s">
        <v>39</v>
      </c>
      <c r="F57" s="36" t="s">
        <v>35</v>
      </c>
      <c r="G57" s="84">
        <v>0.13</v>
      </c>
      <c r="H57" s="166">
        <v>120.60799999999999</v>
      </c>
      <c r="I57" s="85">
        <v>0.1</v>
      </c>
    </row>
    <row r="58" spans="2:9" x14ac:dyDescent="0.3">
      <c r="B58" s="35">
        <v>55</v>
      </c>
      <c r="C58" s="36">
        <v>610610</v>
      </c>
      <c r="D58" s="36">
        <v>61061000</v>
      </c>
      <c r="E58" s="59" t="s">
        <v>39</v>
      </c>
      <c r="F58" s="36" t="s">
        <v>37</v>
      </c>
      <c r="G58" s="84">
        <v>0.54</v>
      </c>
      <c r="H58" s="166">
        <v>88.744</v>
      </c>
      <c r="I58" s="85">
        <v>1.2842708</v>
      </c>
    </row>
    <row r="59" spans="2:9" x14ac:dyDescent="0.3">
      <c r="B59" s="35">
        <v>56</v>
      </c>
      <c r="C59" s="36">
        <v>610711</v>
      </c>
      <c r="D59" s="36">
        <v>61071100</v>
      </c>
      <c r="E59" s="59" t="s">
        <v>39</v>
      </c>
      <c r="F59" s="36" t="s">
        <v>37</v>
      </c>
      <c r="G59" s="84">
        <v>0.40800000000000003</v>
      </c>
      <c r="H59" s="166">
        <v>201.59399999999999</v>
      </c>
      <c r="I59" s="85">
        <v>0.48</v>
      </c>
    </row>
    <row r="60" spans="2:9" x14ac:dyDescent="0.3">
      <c r="B60" s="35">
        <v>57</v>
      </c>
      <c r="C60" s="36">
        <v>610721</v>
      </c>
      <c r="D60" s="36">
        <v>61072100</v>
      </c>
      <c r="E60" s="59" t="s">
        <v>39</v>
      </c>
      <c r="F60" s="36" t="s">
        <v>37</v>
      </c>
      <c r="G60" s="84">
        <v>0.13600000000000001</v>
      </c>
      <c r="H60" s="166">
        <v>143.88999999999999</v>
      </c>
      <c r="I60" s="85">
        <v>0.15867840000000002</v>
      </c>
    </row>
    <row r="61" spans="2:9" x14ac:dyDescent="0.3">
      <c r="B61" s="35">
        <v>58</v>
      </c>
      <c r="C61" s="36">
        <v>610729</v>
      </c>
      <c r="D61" s="36">
        <v>61072990</v>
      </c>
      <c r="E61" s="59" t="s">
        <v>179</v>
      </c>
      <c r="F61" s="36" t="s">
        <v>37</v>
      </c>
      <c r="G61" s="84">
        <v>0.18000000000000002</v>
      </c>
      <c r="H61" s="166">
        <v>69.427999999999997</v>
      </c>
      <c r="I61" s="85">
        <v>2.722E-3</v>
      </c>
    </row>
    <row r="62" spans="2:9" x14ac:dyDescent="0.3">
      <c r="B62" s="35">
        <v>59</v>
      </c>
      <c r="C62" s="36">
        <v>610831</v>
      </c>
      <c r="D62" s="36">
        <v>61083100</v>
      </c>
      <c r="E62" s="59" t="s">
        <v>39</v>
      </c>
      <c r="F62" s="36" t="s">
        <v>37</v>
      </c>
      <c r="G62" s="84">
        <v>4.8000000000000001E-2</v>
      </c>
      <c r="H62" s="166">
        <v>245.53400000000002</v>
      </c>
      <c r="I62" s="85">
        <v>2.4298497999999999</v>
      </c>
    </row>
    <row r="63" spans="2:9" x14ac:dyDescent="0.3">
      <c r="B63" s="35">
        <v>60</v>
      </c>
      <c r="C63" s="36">
        <v>610910</v>
      </c>
      <c r="D63" s="36">
        <v>61091000</v>
      </c>
      <c r="E63" s="59" t="s">
        <v>39</v>
      </c>
      <c r="F63" s="36" t="s">
        <v>37</v>
      </c>
      <c r="G63" s="84">
        <v>3.0059999999999998</v>
      </c>
      <c r="H63" s="166">
        <v>1794.1179999999999</v>
      </c>
      <c r="I63" s="85">
        <v>7.8078219999999989</v>
      </c>
    </row>
    <row r="64" spans="2:9" x14ac:dyDescent="0.3">
      <c r="B64" s="35">
        <v>61</v>
      </c>
      <c r="C64" s="36">
        <v>610990</v>
      </c>
      <c r="D64" s="36">
        <v>61099090</v>
      </c>
      <c r="E64" s="59" t="s">
        <v>8</v>
      </c>
      <c r="F64" s="36" t="s">
        <v>37</v>
      </c>
      <c r="G64" s="84">
        <v>0.184</v>
      </c>
      <c r="H64" s="166">
        <v>668.38</v>
      </c>
      <c r="I64" s="85">
        <v>0.62986110000000017</v>
      </c>
    </row>
    <row r="65" spans="2:9" x14ac:dyDescent="0.3">
      <c r="B65" s="35">
        <v>62</v>
      </c>
      <c r="C65" s="36">
        <v>611030</v>
      </c>
      <c r="D65" s="36">
        <v>61103010</v>
      </c>
      <c r="E65" s="59" t="s">
        <v>34</v>
      </c>
      <c r="F65" s="36" t="s">
        <v>37</v>
      </c>
      <c r="G65" s="84">
        <v>5.2000000000000005E-2</v>
      </c>
      <c r="H65" s="166">
        <v>65.634</v>
      </c>
      <c r="I65" s="85">
        <v>0.02</v>
      </c>
    </row>
    <row r="66" spans="2:9" x14ac:dyDescent="0.3">
      <c r="B66" s="35">
        <v>63</v>
      </c>
      <c r="C66" s="36">
        <v>611090</v>
      </c>
      <c r="D66" s="36">
        <v>61109000</v>
      </c>
      <c r="E66" s="59" t="s">
        <v>188</v>
      </c>
      <c r="F66" s="36" t="s">
        <v>37</v>
      </c>
      <c r="G66" s="84">
        <v>5.4000000000000006E-2</v>
      </c>
      <c r="H66" s="166">
        <v>56.86</v>
      </c>
      <c r="I66" s="85">
        <v>0.80105539999999997</v>
      </c>
    </row>
    <row r="67" spans="2:9" x14ac:dyDescent="0.3">
      <c r="B67" s="35">
        <v>64</v>
      </c>
      <c r="C67" s="36">
        <v>611120</v>
      </c>
      <c r="D67" s="36">
        <v>61112000</v>
      </c>
      <c r="E67" s="59" t="s">
        <v>39</v>
      </c>
      <c r="F67" s="36" t="s">
        <v>38</v>
      </c>
      <c r="G67" s="84">
        <v>0.46799999999999997</v>
      </c>
      <c r="H67" s="166">
        <v>646.12</v>
      </c>
      <c r="I67" s="85">
        <v>2.5400452000000002</v>
      </c>
    </row>
    <row r="68" spans="2:9" x14ac:dyDescent="0.3">
      <c r="B68" s="35">
        <v>65</v>
      </c>
      <c r="C68" s="36">
        <v>611420</v>
      </c>
      <c r="D68" s="36">
        <v>61142000</v>
      </c>
      <c r="E68" s="59" t="s">
        <v>39</v>
      </c>
      <c r="F68" s="36">
        <v>15</v>
      </c>
      <c r="G68" s="84">
        <v>0.21800000000000003</v>
      </c>
      <c r="H68" s="166">
        <v>303.02199999999993</v>
      </c>
      <c r="I68" s="85">
        <v>0.20388685872356907</v>
      </c>
    </row>
    <row r="69" spans="2:9" x14ac:dyDescent="0.3">
      <c r="B69" s="35">
        <v>66</v>
      </c>
      <c r="C69" s="36">
        <v>620423</v>
      </c>
      <c r="D69" s="36">
        <v>62042300</v>
      </c>
      <c r="E69" s="59" t="s">
        <v>34</v>
      </c>
      <c r="F69" s="36" t="s">
        <v>170</v>
      </c>
      <c r="G69" s="84">
        <v>3.5999999999999997E-2</v>
      </c>
      <c r="H69" s="166">
        <v>51.055999999999997</v>
      </c>
      <c r="I69" s="85">
        <v>7.8236E-3</v>
      </c>
    </row>
    <row r="70" spans="2:9" x14ac:dyDescent="0.3">
      <c r="B70" s="35">
        <v>67</v>
      </c>
      <c r="C70" s="36">
        <v>620432</v>
      </c>
      <c r="D70" s="36">
        <v>62043200</v>
      </c>
      <c r="E70" s="59" t="s">
        <v>39</v>
      </c>
      <c r="F70" s="36" t="s">
        <v>35</v>
      </c>
      <c r="G70" s="84">
        <v>6.3999999999999987E-2</v>
      </c>
      <c r="H70" s="166">
        <v>41.293999999999997</v>
      </c>
      <c r="I70" s="85">
        <v>0</v>
      </c>
    </row>
    <row r="71" spans="2:9" x14ac:dyDescent="0.3">
      <c r="B71" s="35">
        <v>68</v>
      </c>
      <c r="C71" s="36">
        <v>620442</v>
      </c>
      <c r="D71" s="36">
        <v>62044220</v>
      </c>
      <c r="E71" s="59" t="s">
        <v>41</v>
      </c>
      <c r="F71" s="36" t="s">
        <v>33</v>
      </c>
      <c r="G71" s="84">
        <v>1.7399999999999998</v>
      </c>
      <c r="H71" s="166">
        <v>464.51800000000003</v>
      </c>
      <c r="I71" s="85">
        <v>0.43181049999999993</v>
      </c>
    </row>
    <row r="72" spans="2:9" x14ac:dyDescent="0.3">
      <c r="B72" s="35">
        <v>69</v>
      </c>
      <c r="C72" s="36">
        <v>620443</v>
      </c>
      <c r="D72" s="36">
        <v>62044390</v>
      </c>
      <c r="E72" s="59" t="s">
        <v>8</v>
      </c>
      <c r="F72" s="36" t="s">
        <v>35</v>
      </c>
      <c r="G72" s="84">
        <v>1.0780000000000001</v>
      </c>
      <c r="H72" s="166">
        <v>559.34399999999994</v>
      </c>
      <c r="I72" s="85">
        <v>0.88500000000000001</v>
      </c>
    </row>
    <row r="73" spans="2:9" x14ac:dyDescent="0.3">
      <c r="B73" s="35">
        <v>70</v>
      </c>
      <c r="C73" s="36">
        <v>620444</v>
      </c>
      <c r="D73" s="36">
        <v>62044400</v>
      </c>
      <c r="E73" s="59" t="s">
        <v>173</v>
      </c>
      <c r="F73" s="36" t="s">
        <v>35</v>
      </c>
      <c r="G73" s="84">
        <v>1.0780000000000001</v>
      </c>
      <c r="H73" s="166">
        <v>227.91</v>
      </c>
      <c r="I73" s="85">
        <v>7.5516999999999987E-2</v>
      </c>
    </row>
    <row r="74" spans="2:9" x14ac:dyDescent="0.3">
      <c r="B74" s="35">
        <v>71</v>
      </c>
      <c r="C74" s="36">
        <v>620452</v>
      </c>
      <c r="D74" s="36">
        <v>62045200</v>
      </c>
      <c r="E74" s="59" t="s">
        <v>39</v>
      </c>
      <c r="F74" s="36" t="s">
        <v>35</v>
      </c>
      <c r="G74" s="84">
        <v>8.7999999999999995E-2</v>
      </c>
      <c r="H74" s="166">
        <v>80.397999999999996</v>
      </c>
      <c r="I74" s="85">
        <v>0.11</v>
      </c>
    </row>
    <row r="75" spans="2:9" x14ac:dyDescent="0.3">
      <c r="B75" s="35">
        <v>72</v>
      </c>
      <c r="C75" s="36">
        <v>620453</v>
      </c>
      <c r="D75" s="36">
        <v>62045300</v>
      </c>
      <c r="E75" s="59" t="s">
        <v>34</v>
      </c>
      <c r="F75" s="36" t="s">
        <v>35</v>
      </c>
      <c r="G75" s="84">
        <v>0.05</v>
      </c>
      <c r="H75" s="166">
        <v>92.72</v>
      </c>
      <c r="I75" s="85">
        <v>0.05</v>
      </c>
    </row>
    <row r="76" spans="2:9" x14ac:dyDescent="0.3">
      <c r="B76" s="35">
        <v>73</v>
      </c>
      <c r="C76" s="46">
        <v>620463</v>
      </c>
      <c r="D76" s="36">
        <v>62046300</v>
      </c>
      <c r="E76" s="59" t="s">
        <v>34</v>
      </c>
      <c r="F76" s="36" t="s">
        <v>167</v>
      </c>
      <c r="G76" s="84">
        <v>6.2000000000000013E-2</v>
      </c>
      <c r="H76" s="166">
        <v>129.44200000000001</v>
      </c>
      <c r="I76" s="85">
        <v>0.50608300000000006</v>
      </c>
    </row>
    <row r="77" spans="2:9" x14ac:dyDescent="0.3">
      <c r="B77" s="35">
        <v>74</v>
      </c>
      <c r="C77" s="36">
        <v>620640</v>
      </c>
      <c r="D77" s="36">
        <v>62064000</v>
      </c>
      <c r="E77" s="59" t="s">
        <v>45</v>
      </c>
      <c r="F77" s="36" t="s">
        <v>37</v>
      </c>
      <c r="G77" s="84">
        <v>0.874</v>
      </c>
      <c r="H77" s="166">
        <v>643.33600000000001</v>
      </c>
      <c r="I77" s="85">
        <v>0.26035740000000002</v>
      </c>
    </row>
    <row r="78" spans="2:9" x14ac:dyDescent="0.3">
      <c r="B78" s="35">
        <v>75</v>
      </c>
      <c r="C78" s="46">
        <v>621132</v>
      </c>
      <c r="D78" s="36">
        <v>62113200</v>
      </c>
      <c r="E78" s="59" t="s">
        <v>39</v>
      </c>
      <c r="F78" s="36" t="s">
        <v>169</v>
      </c>
      <c r="G78" s="84">
        <v>4.8000000000000001E-2</v>
      </c>
      <c r="H78" s="166">
        <v>48.872</v>
      </c>
      <c r="I78" s="85">
        <v>7.2186904083685305E-2</v>
      </c>
    </row>
    <row r="79" spans="2:9" x14ac:dyDescent="0.3">
      <c r="B79" s="35">
        <v>76</v>
      </c>
      <c r="C79" s="46">
        <v>621133</v>
      </c>
      <c r="D79" s="36">
        <v>62113300</v>
      </c>
      <c r="E79" s="59" t="s">
        <v>42</v>
      </c>
      <c r="F79" s="36" t="s">
        <v>264</v>
      </c>
      <c r="G79" s="84">
        <v>3.3999999999999996E-2</v>
      </c>
      <c r="H79" s="166">
        <v>29.887999999999998</v>
      </c>
      <c r="I79" s="85">
        <v>0</v>
      </c>
    </row>
    <row r="80" spans="2:9" x14ac:dyDescent="0.3">
      <c r="B80" s="35">
        <v>77</v>
      </c>
      <c r="C80" s="36">
        <v>621142</v>
      </c>
      <c r="D80" s="36">
        <v>62114290</v>
      </c>
      <c r="E80" s="59" t="s">
        <v>8</v>
      </c>
      <c r="F80" s="36" t="s">
        <v>37</v>
      </c>
      <c r="G80" s="84">
        <v>0.36399999999999999</v>
      </c>
      <c r="H80" s="166">
        <v>354.18399999999997</v>
      </c>
      <c r="I80" s="85">
        <v>1.1135269999999999</v>
      </c>
    </row>
    <row r="81" spans="2:9" x14ac:dyDescent="0.3">
      <c r="B81" s="35">
        <v>78</v>
      </c>
      <c r="C81" s="46">
        <v>621143</v>
      </c>
      <c r="D81" s="36">
        <v>62114300</v>
      </c>
      <c r="E81" s="59" t="s">
        <v>42</v>
      </c>
      <c r="F81" s="36" t="s">
        <v>161</v>
      </c>
      <c r="G81" s="84">
        <v>0.26</v>
      </c>
      <c r="H81" s="166">
        <v>600.71400000000006</v>
      </c>
      <c r="I81" s="85">
        <v>0.420047</v>
      </c>
    </row>
    <row r="82" spans="2:9" x14ac:dyDescent="0.3">
      <c r="B82" s="35">
        <v>79</v>
      </c>
      <c r="C82" s="36">
        <v>621430</v>
      </c>
      <c r="D82" s="36">
        <v>62143000</v>
      </c>
      <c r="E82" s="59" t="s">
        <v>34</v>
      </c>
      <c r="F82" s="36">
        <v>15</v>
      </c>
      <c r="G82" s="84">
        <v>0.11400000000000002</v>
      </c>
      <c r="H82" s="166">
        <v>68.97</v>
      </c>
      <c r="I82" s="85">
        <v>1.1336526</v>
      </c>
    </row>
    <row r="83" spans="2:9" x14ac:dyDescent="0.3">
      <c r="B83" s="35">
        <v>80</v>
      </c>
      <c r="C83" s="36">
        <v>621490</v>
      </c>
      <c r="D83" s="36">
        <v>62149060</v>
      </c>
      <c r="E83" s="59" t="s">
        <v>46</v>
      </c>
      <c r="F83" s="36">
        <v>15</v>
      </c>
      <c r="G83" s="84">
        <v>0.12200000000000003</v>
      </c>
      <c r="H83" s="166">
        <v>130.874</v>
      </c>
      <c r="I83" s="85">
        <v>0.20612284999999997</v>
      </c>
    </row>
    <row r="84" spans="2:9" x14ac:dyDescent="0.3">
      <c r="B84" s="35">
        <v>81</v>
      </c>
      <c r="C84" s="36">
        <v>621490</v>
      </c>
      <c r="D84" s="36">
        <v>62149090</v>
      </c>
      <c r="E84" s="59" t="s">
        <v>8</v>
      </c>
      <c r="F84" s="36">
        <v>15</v>
      </c>
      <c r="G84" s="84">
        <v>0.21000000000000002</v>
      </c>
      <c r="H84" s="166">
        <v>178.27799999999999</v>
      </c>
      <c r="I84" s="85">
        <v>0.20612284999999997</v>
      </c>
    </row>
    <row r="85" spans="2:9" x14ac:dyDescent="0.3">
      <c r="B85" s="35">
        <v>82</v>
      </c>
      <c r="C85" s="36">
        <v>630260</v>
      </c>
      <c r="D85" s="36">
        <v>63026010</v>
      </c>
      <c r="E85" s="59" t="s">
        <v>41</v>
      </c>
      <c r="F85" s="36" t="s">
        <v>172</v>
      </c>
      <c r="G85" s="84">
        <v>3.3999999999999996E-2</v>
      </c>
      <c r="H85" s="166">
        <v>19.101999999999997</v>
      </c>
      <c r="I85" s="85">
        <v>1.1283046999999999</v>
      </c>
    </row>
    <row r="86" spans="2:9" x14ac:dyDescent="0.3">
      <c r="B86" s="35">
        <v>83</v>
      </c>
      <c r="C86" s="36">
        <v>630419</v>
      </c>
      <c r="D86" s="36">
        <v>63041940</v>
      </c>
      <c r="E86" s="59" t="s">
        <v>191</v>
      </c>
      <c r="F86" s="36" t="s">
        <v>168</v>
      </c>
      <c r="G86" s="84">
        <v>0.05</v>
      </c>
      <c r="H86" s="166">
        <v>35.661999999999999</v>
      </c>
      <c r="I86" s="85">
        <v>0.14659675</v>
      </c>
    </row>
    <row r="87" spans="2:9" x14ac:dyDescent="0.3">
      <c r="B87" s="35">
        <v>84</v>
      </c>
      <c r="C87" s="36">
        <v>680223</v>
      </c>
      <c r="D87" s="36">
        <v>68022390</v>
      </c>
      <c r="E87" s="59" t="s">
        <v>8</v>
      </c>
      <c r="F87" s="36">
        <v>12</v>
      </c>
      <c r="G87" s="84">
        <v>7.0000000000000007E-2</v>
      </c>
      <c r="H87" s="166">
        <v>749.24799999999993</v>
      </c>
      <c r="I87" s="85">
        <v>0.43680739999999996</v>
      </c>
    </row>
    <row r="88" spans="2:9" x14ac:dyDescent="0.3">
      <c r="B88" s="35">
        <v>85</v>
      </c>
      <c r="C88" s="36">
        <v>711790</v>
      </c>
      <c r="D88" s="36">
        <v>71179090</v>
      </c>
      <c r="E88" s="59" t="s">
        <v>8</v>
      </c>
      <c r="F88" s="36" t="s">
        <v>165</v>
      </c>
      <c r="G88" s="84">
        <v>7.1999999999999995E-2</v>
      </c>
      <c r="H88" s="166">
        <v>121.69200000000001</v>
      </c>
      <c r="I88" s="85">
        <v>0.02</v>
      </c>
    </row>
    <row r="89" spans="2:9" x14ac:dyDescent="0.3">
      <c r="B89" s="35">
        <v>86</v>
      </c>
      <c r="C89" s="36">
        <v>720230</v>
      </c>
      <c r="D89" s="36">
        <v>72023000</v>
      </c>
      <c r="E89" s="59" t="s">
        <v>193</v>
      </c>
      <c r="F89" s="36">
        <v>5</v>
      </c>
      <c r="G89" s="84">
        <v>4.5999999999999999E-2</v>
      </c>
      <c r="H89" s="166">
        <v>670.41200000000003</v>
      </c>
      <c r="I89" s="85">
        <v>2.9470400000000008E-2</v>
      </c>
    </row>
    <row r="90" spans="2:9" x14ac:dyDescent="0.3">
      <c r="B90" s="35">
        <v>87</v>
      </c>
      <c r="C90" s="36">
        <v>722990</v>
      </c>
      <c r="D90" s="36">
        <v>72299090</v>
      </c>
      <c r="E90" s="59" t="s">
        <v>8</v>
      </c>
      <c r="F90" s="36">
        <v>5</v>
      </c>
      <c r="G90" s="84">
        <v>3.5999999999999997E-2</v>
      </c>
      <c r="H90" s="166">
        <v>2.8959999999999999</v>
      </c>
      <c r="I90" s="85">
        <v>0</v>
      </c>
    </row>
    <row r="91" spans="2:9" x14ac:dyDescent="0.3">
      <c r="B91" s="35">
        <v>88</v>
      </c>
      <c r="C91" s="36">
        <v>842959</v>
      </c>
      <c r="D91" s="36">
        <v>84295900</v>
      </c>
      <c r="E91" s="59" t="s">
        <v>8</v>
      </c>
      <c r="F91" s="36">
        <v>5</v>
      </c>
      <c r="G91" s="84">
        <v>3.7999999999999999E-2</v>
      </c>
      <c r="H91" s="166">
        <v>176.26000000000002</v>
      </c>
      <c r="I91" s="85">
        <v>1.3389563999999998</v>
      </c>
    </row>
    <row r="92" spans="2:9" x14ac:dyDescent="0.3">
      <c r="B92" s="35">
        <v>89</v>
      </c>
      <c r="C92" s="36">
        <v>843360</v>
      </c>
      <c r="D92" s="36">
        <v>84336020</v>
      </c>
      <c r="E92" s="59" t="s">
        <v>195</v>
      </c>
      <c r="F92" s="36">
        <v>0</v>
      </c>
      <c r="G92" s="84">
        <v>3.5999999999999997E-2</v>
      </c>
      <c r="H92" s="166">
        <v>2.544</v>
      </c>
      <c r="I92" s="85">
        <v>0</v>
      </c>
    </row>
    <row r="93" spans="2:9" x14ac:dyDescent="0.3">
      <c r="B93" s="35">
        <v>90</v>
      </c>
      <c r="C93" s="36">
        <v>852352</v>
      </c>
      <c r="D93" s="36">
        <v>85235210</v>
      </c>
      <c r="E93" s="59" t="s">
        <v>70</v>
      </c>
      <c r="F93" s="36">
        <v>0</v>
      </c>
      <c r="G93" s="84">
        <v>0.4</v>
      </c>
      <c r="H93" s="166">
        <v>77.265999999999991</v>
      </c>
      <c r="I93" s="85">
        <v>1.1529756</v>
      </c>
    </row>
    <row r="94" spans="2:9" x14ac:dyDescent="0.3">
      <c r="B94" s="35">
        <v>91</v>
      </c>
      <c r="C94" s="36">
        <v>901812</v>
      </c>
      <c r="D94" s="36">
        <v>90181290</v>
      </c>
      <c r="E94" s="59" t="s">
        <v>8</v>
      </c>
      <c r="F94" s="36">
        <v>0</v>
      </c>
      <c r="G94" s="84">
        <v>3.6000000000000004E-2</v>
      </c>
      <c r="H94" s="166">
        <v>32.950000000000003</v>
      </c>
      <c r="I94" s="85">
        <v>0</v>
      </c>
    </row>
    <row r="95" spans="2:9" x14ac:dyDescent="0.3">
      <c r="B95" s="35">
        <v>92</v>
      </c>
      <c r="C95" s="46">
        <v>901831</v>
      </c>
      <c r="D95" s="36">
        <v>90183100</v>
      </c>
      <c r="E95" s="59" t="s">
        <v>196</v>
      </c>
      <c r="F95" s="36" t="s">
        <v>171</v>
      </c>
      <c r="G95" s="84">
        <v>3.4000000000000002E-2</v>
      </c>
      <c r="H95" s="166">
        <v>30.681999999999999</v>
      </c>
      <c r="I95" s="85">
        <v>0</v>
      </c>
    </row>
    <row r="96" spans="2:9" x14ac:dyDescent="0.3">
      <c r="B96" s="35">
        <v>93</v>
      </c>
      <c r="C96" s="36">
        <v>901832</v>
      </c>
      <c r="D96" s="36">
        <v>90183290</v>
      </c>
      <c r="E96" s="59" t="s">
        <v>8</v>
      </c>
      <c r="F96" s="36">
        <v>5</v>
      </c>
      <c r="G96" s="84">
        <v>5.5999999999999994E-2</v>
      </c>
      <c r="H96" s="166">
        <v>16.936</v>
      </c>
      <c r="I96" s="85">
        <v>0</v>
      </c>
    </row>
    <row r="97" spans="2:9" x14ac:dyDescent="0.3">
      <c r="B97" s="35">
        <v>94</v>
      </c>
      <c r="C97" s="36">
        <v>901839</v>
      </c>
      <c r="D97" s="36">
        <v>90183930</v>
      </c>
      <c r="E97" s="59" t="s">
        <v>75</v>
      </c>
      <c r="F97" s="36">
        <v>0</v>
      </c>
      <c r="G97" s="84">
        <v>3.5999999999999997E-2</v>
      </c>
      <c r="H97" s="166">
        <v>74.414000000000001</v>
      </c>
      <c r="I97" s="85">
        <v>0</v>
      </c>
    </row>
    <row r="98" spans="2:9" x14ac:dyDescent="0.3">
      <c r="B98" s="35">
        <v>95</v>
      </c>
      <c r="C98" s="36">
        <v>901839</v>
      </c>
      <c r="D98" s="36">
        <v>90183990</v>
      </c>
      <c r="E98" s="59" t="s">
        <v>76</v>
      </c>
      <c r="F98" s="36">
        <v>0</v>
      </c>
      <c r="G98" s="84">
        <v>0.12000000000000002</v>
      </c>
      <c r="H98" s="166">
        <v>145.99600000000001</v>
      </c>
      <c r="I98" s="85">
        <v>0</v>
      </c>
    </row>
    <row r="99" spans="2:9" x14ac:dyDescent="0.3">
      <c r="B99" s="35">
        <v>96</v>
      </c>
      <c r="C99" s="46">
        <v>901850</v>
      </c>
      <c r="D99" s="36">
        <v>90185090</v>
      </c>
      <c r="E99" s="59" t="s">
        <v>8</v>
      </c>
      <c r="F99" s="36" t="s">
        <v>64</v>
      </c>
      <c r="G99" s="84">
        <v>3.3999999999999996E-2</v>
      </c>
      <c r="H99" s="166">
        <v>19.68</v>
      </c>
      <c r="I99" s="85">
        <v>0</v>
      </c>
    </row>
    <row r="100" spans="2:9" x14ac:dyDescent="0.3">
      <c r="B100" s="35">
        <v>97</v>
      </c>
      <c r="C100" s="36">
        <v>902221</v>
      </c>
      <c r="D100" s="36">
        <v>90222100</v>
      </c>
      <c r="E100" s="59" t="s">
        <v>180</v>
      </c>
      <c r="F100" s="36">
        <v>0</v>
      </c>
      <c r="G100" s="84">
        <v>0.156</v>
      </c>
      <c r="H100" s="166">
        <v>2.2480000000000002</v>
      </c>
      <c r="I100" s="85">
        <v>0</v>
      </c>
    </row>
    <row r="101" spans="2:9" x14ac:dyDescent="0.3">
      <c r="B101" s="35">
        <v>98</v>
      </c>
      <c r="C101" s="36">
        <v>960810</v>
      </c>
      <c r="D101" s="36">
        <v>96081019</v>
      </c>
      <c r="E101" s="59" t="s">
        <v>8</v>
      </c>
      <c r="F101" s="36">
        <v>8</v>
      </c>
      <c r="G101" s="84">
        <v>0.11800000000000002</v>
      </c>
      <c r="H101" s="166">
        <v>116.376</v>
      </c>
      <c r="I101" s="85">
        <v>6.7034246019570518E-2</v>
      </c>
    </row>
    <row r="102" spans="2:9" x14ac:dyDescent="0.3">
      <c r="B102" s="35">
        <v>99</v>
      </c>
      <c r="C102" s="36">
        <v>960810</v>
      </c>
      <c r="D102" s="36">
        <v>96081099</v>
      </c>
      <c r="E102" s="59" t="s">
        <v>8</v>
      </c>
      <c r="F102" s="36">
        <v>8</v>
      </c>
      <c r="G102" s="84">
        <v>4.8000000000000001E-2</v>
      </c>
      <c r="H102" s="166">
        <v>37.589999999999996</v>
      </c>
      <c r="I102" s="85">
        <v>6.7034246019570518E-2</v>
      </c>
    </row>
    <row r="103" spans="2:9" ht="14.4" thickBot="1" x14ac:dyDescent="0.35">
      <c r="B103" s="41">
        <v>100</v>
      </c>
      <c r="C103" s="42">
        <v>970110</v>
      </c>
      <c r="D103" s="42">
        <v>97011090</v>
      </c>
      <c r="E103" s="62" t="s">
        <v>8</v>
      </c>
      <c r="F103" s="42">
        <v>0</v>
      </c>
      <c r="G103" s="86">
        <v>4.5999999999999999E-2</v>
      </c>
      <c r="H103" s="167">
        <v>92.11</v>
      </c>
      <c r="I103" s="87">
        <v>3.7582399999999995E-2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4B2F-A6B6-4F01-B0A6-D8D010089F12}">
  <dimension ref="B1:J103"/>
  <sheetViews>
    <sheetView workbookViewId="0"/>
  </sheetViews>
  <sheetFormatPr defaultColWidth="8.77734375" defaultRowHeight="13.8" x14ac:dyDescent="0.3"/>
  <cols>
    <col min="1" max="1" width="4.44140625" style="6" customWidth="1"/>
    <col min="2" max="2" width="8.77734375" style="6"/>
    <col min="3" max="3" width="13.21875" style="6" customWidth="1"/>
    <col min="4" max="4" width="16.77734375" style="6" customWidth="1"/>
    <col min="5" max="5" width="31.21875" style="6" customWidth="1"/>
    <col min="6" max="6" width="22.21875" style="6" customWidth="1"/>
    <col min="7" max="7" width="16.6640625" style="6" customWidth="1"/>
    <col min="8" max="8" width="18.109375" style="6" customWidth="1"/>
    <col min="9" max="9" width="16" style="29" customWidth="1"/>
    <col min="10" max="16384" width="8.77734375" style="6"/>
  </cols>
  <sheetData>
    <row r="1" spans="2:10" x14ac:dyDescent="0.3">
      <c r="B1" s="83"/>
      <c r="C1" s="9" t="s">
        <v>93</v>
      </c>
    </row>
    <row r="2" spans="2:10" ht="14.4" thickBot="1" x14ac:dyDescent="0.35">
      <c r="G2" s="29">
        <f t="shared" ref="G2:H2" si="0">SUBTOTAL(109,G4:G103)</f>
        <v>1446.08</v>
      </c>
      <c r="H2" s="29">
        <f t="shared" si="0"/>
        <v>47478.887999999992</v>
      </c>
      <c r="I2" s="29">
        <f>SUBTOTAL(9,I4:I103)</f>
        <v>3051.8085858131344</v>
      </c>
      <c r="J2" s="81"/>
    </row>
    <row r="3" spans="2:10" ht="55.8" thickBot="1" x14ac:dyDescent="0.35">
      <c r="B3" s="149" t="s">
        <v>0</v>
      </c>
      <c r="C3" s="150" t="s">
        <v>1</v>
      </c>
      <c r="D3" s="150" t="s">
        <v>2</v>
      </c>
      <c r="E3" s="150" t="s">
        <v>3</v>
      </c>
      <c r="F3" s="150" t="s">
        <v>4</v>
      </c>
      <c r="G3" s="150" t="s">
        <v>263</v>
      </c>
      <c r="H3" s="150" t="s">
        <v>157</v>
      </c>
      <c r="I3" s="151" t="s">
        <v>281</v>
      </c>
    </row>
    <row r="4" spans="2:10" x14ac:dyDescent="0.3">
      <c r="B4" s="152">
        <v>1</v>
      </c>
      <c r="C4" s="153">
        <f t="shared" ref="C4:C35" si="1">INT(D4/100)</f>
        <v>20230</v>
      </c>
      <c r="D4" s="88">
        <v>2023000</v>
      </c>
      <c r="E4" s="154" t="s">
        <v>5</v>
      </c>
      <c r="F4" s="155" t="s">
        <v>6</v>
      </c>
      <c r="G4" s="170">
        <v>40.666000000000004</v>
      </c>
      <c r="H4" s="172">
        <v>3602.1160000000004</v>
      </c>
      <c r="I4" s="157">
        <v>293.61003138769701</v>
      </c>
    </row>
    <row r="5" spans="2:10" x14ac:dyDescent="0.3">
      <c r="B5" s="51">
        <v>2</v>
      </c>
      <c r="C5" s="36">
        <f t="shared" si="1"/>
        <v>30499</v>
      </c>
      <c r="D5" s="36">
        <v>3049900</v>
      </c>
      <c r="E5" s="59" t="s">
        <v>8</v>
      </c>
      <c r="F5" s="36">
        <v>3</v>
      </c>
      <c r="G5" s="84">
        <v>14.556000000000001</v>
      </c>
      <c r="H5" s="85">
        <v>196.45400000000001</v>
      </c>
      <c r="I5" s="158">
        <v>43.4711882</v>
      </c>
    </row>
    <row r="6" spans="2:10" x14ac:dyDescent="0.3">
      <c r="B6" s="51">
        <v>3</v>
      </c>
      <c r="C6" s="46">
        <f t="shared" si="1"/>
        <v>30617</v>
      </c>
      <c r="D6" s="72">
        <v>3061790</v>
      </c>
      <c r="E6" s="71" t="s">
        <v>8</v>
      </c>
      <c r="F6" s="36">
        <v>3</v>
      </c>
      <c r="G6" s="171">
        <v>47.613999999999997</v>
      </c>
      <c r="H6" s="173">
        <v>3626.8020000000006</v>
      </c>
      <c r="I6" s="158">
        <v>65.429971899999998</v>
      </c>
    </row>
    <row r="7" spans="2:10" x14ac:dyDescent="0.3">
      <c r="B7" s="51">
        <v>4</v>
      </c>
      <c r="C7" s="36">
        <f t="shared" si="1"/>
        <v>40811</v>
      </c>
      <c r="D7" s="36">
        <v>4081100</v>
      </c>
      <c r="E7" s="59" t="s">
        <v>252</v>
      </c>
      <c r="F7" s="36">
        <v>15</v>
      </c>
      <c r="G7" s="84">
        <v>3.6920000000000002</v>
      </c>
      <c r="H7" s="85">
        <v>20.362000000000002</v>
      </c>
      <c r="I7" s="158">
        <v>1.6108537999999999</v>
      </c>
    </row>
    <row r="8" spans="2:10" x14ac:dyDescent="0.3">
      <c r="B8" s="51">
        <v>5</v>
      </c>
      <c r="C8" s="36">
        <f t="shared" si="1"/>
        <v>71140</v>
      </c>
      <c r="D8" s="36">
        <v>7114000</v>
      </c>
      <c r="E8" s="59" t="s">
        <v>95</v>
      </c>
      <c r="F8" s="36">
        <v>10</v>
      </c>
      <c r="G8" s="84">
        <v>6.65</v>
      </c>
      <c r="H8" s="85">
        <v>66.283999999999992</v>
      </c>
      <c r="I8" s="158">
        <v>7.1152017152206817</v>
      </c>
    </row>
    <row r="9" spans="2:10" x14ac:dyDescent="0.3">
      <c r="B9" s="51">
        <v>6</v>
      </c>
      <c r="C9" s="36">
        <f t="shared" si="1"/>
        <v>71220</v>
      </c>
      <c r="D9" s="36">
        <v>7122000</v>
      </c>
      <c r="E9" s="59" t="s">
        <v>96</v>
      </c>
      <c r="F9" s="36">
        <v>13</v>
      </c>
      <c r="G9" s="84">
        <v>7.4259999999999993</v>
      </c>
      <c r="H9" s="85">
        <v>107.372</v>
      </c>
      <c r="I9" s="158">
        <v>10.588487053834418</v>
      </c>
    </row>
    <row r="10" spans="2:10" x14ac:dyDescent="0.3">
      <c r="B10" s="51">
        <v>7</v>
      </c>
      <c r="C10" s="36">
        <f t="shared" si="1"/>
        <v>80610</v>
      </c>
      <c r="D10" s="36">
        <v>8061000</v>
      </c>
      <c r="E10" s="59" t="s">
        <v>97</v>
      </c>
      <c r="F10" s="36">
        <v>5</v>
      </c>
      <c r="G10" s="84">
        <v>32.381999999999998</v>
      </c>
      <c r="H10" s="85">
        <v>254.00999999999993</v>
      </c>
      <c r="I10" s="158">
        <v>80.605343032896457</v>
      </c>
    </row>
    <row r="11" spans="2:10" x14ac:dyDescent="0.3">
      <c r="B11" s="51">
        <v>8</v>
      </c>
      <c r="C11" s="36">
        <f t="shared" si="1"/>
        <v>90240</v>
      </c>
      <c r="D11" s="36">
        <v>9024020</v>
      </c>
      <c r="E11" s="59" t="s">
        <v>174</v>
      </c>
      <c r="F11" s="36">
        <v>0</v>
      </c>
      <c r="G11" s="84">
        <v>80.322000000000003</v>
      </c>
      <c r="H11" s="85">
        <v>338.07600000000002</v>
      </c>
      <c r="I11" s="158">
        <v>20.105999999999998</v>
      </c>
    </row>
    <row r="12" spans="2:10" x14ac:dyDescent="0.3">
      <c r="B12" s="51">
        <v>9</v>
      </c>
      <c r="C12" s="36">
        <f t="shared" si="1"/>
        <v>90240</v>
      </c>
      <c r="D12" s="36">
        <v>9024030</v>
      </c>
      <c r="E12" s="59" t="s">
        <v>234</v>
      </c>
      <c r="F12" s="36">
        <v>0</v>
      </c>
      <c r="G12" s="84">
        <v>9.8719999999999999</v>
      </c>
      <c r="H12" s="85">
        <v>38.777999999999999</v>
      </c>
      <c r="I12" s="158">
        <v>20.105999999999998</v>
      </c>
    </row>
    <row r="13" spans="2:10" x14ac:dyDescent="0.3">
      <c r="B13" s="51">
        <v>10</v>
      </c>
      <c r="C13" s="36">
        <f t="shared" si="1"/>
        <v>90240</v>
      </c>
      <c r="D13" s="36">
        <v>9024090</v>
      </c>
      <c r="E13" s="59" t="s">
        <v>8</v>
      </c>
      <c r="F13" s="36">
        <v>0</v>
      </c>
      <c r="G13" s="84">
        <v>9.0839999999999996</v>
      </c>
      <c r="H13" s="85">
        <v>56.335999999999999</v>
      </c>
      <c r="I13" s="158">
        <v>20.105999999999998</v>
      </c>
    </row>
    <row r="14" spans="2:10" x14ac:dyDescent="0.3">
      <c r="B14" s="51">
        <v>11</v>
      </c>
      <c r="C14" s="36">
        <f t="shared" si="1"/>
        <v>100630</v>
      </c>
      <c r="D14" s="36">
        <v>10063010</v>
      </c>
      <c r="E14" s="59" t="s">
        <v>100</v>
      </c>
      <c r="F14" s="59" t="s">
        <v>10</v>
      </c>
      <c r="G14" s="84">
        <v>25.082000000000001</v>
      </c>
      <c r="H14" s="85">
        <v>1484.3799999999999</v>
      </c>
      <c r="I14" s="158">
        <v>19.702156333333331</v>
      </c>
    </row>
    <row r="15" spans="2:10" x14ac:dyDescent="0.3">
      <c r="B15" s="51">
        <v>12</v>
      </c>
      <c r="C15" s="36">
        <f t="shared" si="1"/>
        <v>100630</v>
      </c>
      <c r="D15" s="36">
        <v>10063020</v>
      </c>
      <c r="E15" s="59" t="s">
        <v>9</v>
      </c>
      <c r="F15" s="59" t="s">
        <v>10</v>
      </c>
      <c r="G15" s="84">
        <v>3.5859999999999999</v>
      </c>
      <c r="H15" s="85">
        <v>3938.3779999999997</v>
      </c>
      <c r="I15" s="158">
        <v>19.702156333333331</v>
      </c>
    </row>
    <row r="16" spans="2:10" x14ac:dyDescent="0.3">
      <c r="B16" s="51">
        <v>13</v>
      </c>
      <c r="C16" s="36">
        <f t="shared" si="1"/>
        <v>120242</v>
      </c>
      <c r="D16" s="36">
        <v>12024210</v>
      </c>
      <c r="E16" s="59" t="s">
        <v>11</v>
      </c>
      <c r="F16" s="36">
        <v>0</v>
      </c>
      <c r="G16" s="84">
        <v>12.5</v>
      </c>
      <c r="H16" s="85">
        <v>592.85799999999995</v>
      </c>
      <c r="I16" s="158">
        <v>4.5533333333333328</v>
      </c>
    </row>
    <row r="17" spans="2:9" x14ac:dyDescent="0.3">
      <c r="B17" s="51">
        <v>14</v>
      </c>
      <c r="C17" s="36">
        <f t="shared" si="1"/>
        <v>120740</v>
      </c>
      <c r="D17" s="36">
        <v>12074090</v>
      </c>
      <c r="E17" s="59" t="s">
        <v>8</v>
      </c>
      <c r="F17" s="36">
        <v>0</v>
      </c>
      <c r="G17" s="84">
        <v>20.462</v>
      </c>
      <c r="H17" s="85">
        <v>441.608</v>
      </c>
      <c r="I17" s="158">
        <v>0.70643320000000109</v>
      </c>
    </row>
    <row r="18" spans="2:9" x14ac:dyDescent="0.3">
      <c r="B18" s="51">
        <v>15</v>
      </c>
      <c r="C18" s="36">
        <f t="shared" si="1"/>
        <v>130232</v>
      </c>
      <c r="D18" s="36">
        <v>13023230</v>
      </c>
      <c r="E18" s="59" t="s">
        <v>221</v>
      </c>
      <c r="F18" s="36">
        <v>5</v>
      </c>
      <c r="G18" s="84">
        <v>36.186</v>
      </c>
      <c r="H18" s="85">
        <v>453</v>
      </c>
      <c r="I18" s="158">
        <v>20.527419778021727</v>
      </c>
    </row>
    <row r="19" spans="2:9" x14ac:dyDescent="0.3">
      <c r="B19" s="51">
        <v>16</v>
      </c>
      <c r="C19" s="36">
        <f t="shared" si="1"/>
        <v>151530</v>
      </c>
      <c r="D19" s="36">
        <v>15153090</v>
      </c>
      <c r="E19" s="59" t="s">
        <v>8</v>
      </c>
      <c r="F19" s="36">
        <v>5</v>
      </c>
      <c r="G19" s="84">
        <v>6.6560000000000006</v>
      </c>
      <c r="H19" s="85">
        <v>775.82599999999991</v>
      </c>
      <c r="I19" s="158">
        <v>0.1714992999999998</v>
      </c>
    </row>
    <row r="20" spans="2:9" x14ac:dyDescent="0.3">
      <c r="B20" s="51">
        <v>17</v>
      </c>
      <c r="C20" s="36">
        <f t="shared" si="1"/>
        <v>200110</v>
      </c>
      <c r="D20" s="36">
        <v>20011000</v>
      </c>
      <c r="E20" s="59" t="s">
        <v>14</v>
      </c>
      <c r="F20" s="59" t="s">
        <v>15</v>
      </c>
      <c r="G20" s="84">
        <v>10.166</v>
      </c>
      <c r="H20" s="85">
        <v>105.82000000000001</v>
      </c>
      <c r="I20" s="158">
        <v>7.47</v>
      </c>
    </row>
    <row r="21" spans="2:9" x14ac:dyDescent="0.3">
      <c r="B21" s="51">
        <v>18</v>
      </c>
      <c r="C21" s="46">
        <f t="shared" si="1"/>
        <v>200799</v>
      </c>
      <c r="D21" s="72">
        <v>20079910</v>
      </c>
      <c r="E21" s="71" t="s">
        <v>254</v>
      </c>
      <c r="F21" s="72" t="s">
        <v>258</v>
      </c>
      <c r="G21" s="171">
        <v>3.3339999999999996</v>
      </c>
      <c r="H21" s="173">
        <v>122.22999999999999</v>
      </c>
      <c r="I21" s="158">
        <v>8.6568766481650012</v>
      </c>
    </row>
    <row r="22" spans="2:9" x14ac:dyDescent="0.3">
      <c r="B22" s="51">
        <v>19</v>
      </c>
      <c r="C22" s="36">
        <f t="shared" si="1"/>
        <v>200811</v>
      </c>
      <c r="D22" s="36">
        <v>20081100</v>
      </c>
      <c r="E22" s="59" t="s">
        <v>101</v>
      </c>
      <c r="F22" s="36">
        <v>6</v>
      </c>
      <c r="G22" s="84">
        <v>3.8860000000000001</v>
      </c>
      <c r="H22" s="85">
        <v>40.932000000000002</v>
      </c>
      <c r="I22" s="158">
        <v>6.7033004000505096</v>
      </c>
    </row>
    <row r="23" spans="2:9" x14ac:dyDescent="0.3">
      <c r="B23" s="51">
        <v>20</v>
      </c>
      <c r="C23" s="46">
        <f t="shared" si="1"/>
        <v>210111</v>
      </c>
      <c r="D23" s="72">
        <v>21011120</v>
      </c>
      <c r="E23" s="71" t="s">
        <v>16</v>
      </c>
      <c r="F23" s="38" t="s">
        <v>259</v>
      </c>
      <c r="G23" s="171">
        <v>55.694000000000003</v>
      </c>
      <c r="H23" s="173">
        <v>256.93999999999994</v>
      </c>
      <c r="I23" s="158">
        <v>23.340033039245032</v>
      </c>
    </row>
    <row r="24" spans="2:9" x14ac:dyDescent="0.3">
      <c r="B24" s="51">
        <v>21</v>
      </c>
      <c r="C24" s="36">
        <f t="shared" si="1"/>
        <v>240120</v>
      </c>
      <c r="D24" s="36">
        <v>24012010</v>
      </c>
      <c r="E24" s="59" t="s">
        <v>17</v>
      </c>
      <c r="F24" s="36">
        <v>4</v>
      </c>
      <c r="G24" s="84">
        <v>25.667999999999999</v>
      </c>
      <c r="H24" s="85">
        <v>442.95400000000001</v>
      </c>
      <c r="I24" s="158">
        <v>132.56449999999998</v>
      </c>
    </row>
    <row r="25" spans="2:9" x14ac:dyDescent="0.3">
      <c r="B25" s="51">
        <v>22</v>
      </c>
      <c r="C25" s="36">
        <f t="shared" si="1"/>
        <v>271019</v>
      </c>
      <c r="D25" s="36">
        <v>27101990</v>
      </c>
      <c r="E25" s="59" t="s">
        <v>8</v>
      </c>
      <c r="F25" s="36">
        <v>5</v>
      </c>
      <c r="G25" s="84">
        <v>5.0939999999999994</v>
      </c>
      <c r="H25" s="85">
        <v>1580.1960000000001</v>
      </c>
      <c r="I25" s="158">
        <v>2.7975642619255829</v>
      </c>
    </row>
    <row r="26" spans="2:9" x14ac:dyDescent="0.3">
      <c r="B26" s="51">
        <v>23</v>
      </c>
      <c r="C26" s="36">
        <f t="shared" si="1"/>
        <v>291531</v>
      </c>
      <c r="D26" s="36">
        <v>29153100</v>
      </c>
      <c r="E26" s="59" t="s">
        <v>105</v>
      </c>
      <c r="F26" s="36">
        <v>5</v>
      </c>
      <c r="G26" s="84">
        <v>5.5040000000000004</v>
      </c>
      <c r="H26" s="85">
        <v>92.602000000000004</v>
      </c>
      <c r="I26" s="158">
        <v>5.8297106000000003</v>
      </c>
    </row>
    <row r="27" spans="2:9" x14ac:dyDescent="0.3">
      <c r="B27" s="51">
        <v>24</v>
      </c>
      <c r="C27" s="36">
        <f t="shared" si="1"/>
        <v>291570</v>
      </c>
      <c r="D27" s="36">
        <v>29157040</v>
      </c>
      <c r="E27" s="59" t="s">
        <v>246</v>
      </c>
      <c r="F27" s="36">
        <v>5</v>
      </c>
      <c r="G27" s="84">
        <v>4.17</v>
      </c>
      <c r="H27" s="85">
        <v>76.424000000000007</v>
      </c>
      <c r="I27" s="158">
        <v>7.0437352339280901</v>
      </c>
    </row>
    <row r="28" spans="2:9" x14ac:dyDescent="0.3">
      <c r="B28" s="51">
        <v>25</v>
      </c>
      <c r="C28" s="36">
        <f t="shared" si="1"/>
        <v>291736</v>
      </c>
      <c r="D28" s="36">
        <v>29173600</v>
      </c>
      <c r="E28" s="59" t="s">
        <v>239</v>
      </c>
      <c r="F28" s="36">
        <v>5</v>
      </c>
      <c r="G28" s="84">
        <v>6.5379999999999994</v>
      </c>
      <c r="H28" s="85">
        <v>115.88399999999999</v>
      </c>
      <c r="I28" s="158">
        <v>109.34599999999999</v>
      </c>
    </row>
    <row r="29" spans="2:9" x14ac:dyDescent="0.3">
      <c r="B29" s="51">
        <v>26</v>
      </c>
      <c r="C29" s="46">
        <f t="shared" si="1"/>
        <v>293339</v>
      </c>
      <c r="D29" s="72">
        <v>29333990</v>
      </c>
      <c r="E29" s="71" t="s">
        <v>108</v>
      </c>
      <c r="F29" s="92">
        <v>0</v>
      </c>
      <c r="G29" s="171">
        <v>5.2799999999999994</v>
      </c>
      <c r="H29" s="173">
        <v>333.32800000000003</v>
      </c>
      <c r="I29" s="158">
        <v>9.6427800857142838</v>
      </c>
    </row>
    <row r="30" spans="2:9" x14ac:dyDescent="0.3">
      <c r="B30" s="51">
        <v>27</v>
      </c>
      <c r="C30" s="36">
        <f t="shared" si="1"/>
        <v>293790</v>
      </c>
      <c r="D30" s="36">
        <v>29379020</v>
      </c>
      <c r="E30" s="59" t="s">
        <v>235</v>
      </c>
      <c r="F30" s="36">
        <v>0</v>
      </c>
      <c r="G30" s="84">
        <v>8.66</v>
      </c>
      <c r="H30" s="85">
        <v>13.45</v>
      </c>
      <c r="I30" s="158">
        <v>10.744999999999999</v>
      </c>
    </row>
    <row r="31" spans="2:9" x14ac:dyDescent="0.3">
      <c r="B31" s="51">
        <v>28</v>
      </c>
      <c r="C31" s="36">
        <f t="shared" si="1"/>
        <v>294200</v>
      </c>
      <c r="D31" s="36">
        <v>29420090</v>
      </c>
      <c r="E31" s="59" t="s">
        <v>8</v>
      </c>
      <c r="F31" s="36">
        <v>3</v>
      </c>
      <c r="G31" s="84">
        <v>21.173999999999999</v>
      </c>
      <c r="H31" s="85">
        <v>988.76599999999996</v>
      </c>
      <c r="I31" s="158">
        <v>0.80408290000000004</v>
      </c>
    </row>
    <row r="32" spans="2:9" x14ac:dyDescent="0.3">
      <c r="B32" s="51">
        <v>29</v>
      </c>
      <c r="C32" s="36">
        <f t="shared" si="1"/>
        <v>300420</v>
      </c>
      <c r="D32" s="36">
        <v>30042013</v>
      </c>
      <c r="E32" s="59" t="s">
        <v>182</v>
      </c>
      <c r="F32" s="36" t="s">
        <v>159</v>
      </c>
      <c r="G32" s="84">
        <v>13.681999999999999</v>
      </c>
      <c r="H32" s="85">
        <v>54.070000000000007</v>
      </c>
      <c r="I32" s="158">
        <v>2.2215116138098905</v>
      </c>
    </row>
    <row r="33" spans="2:9" x14ac:dyDescent="0.3">
      <c r="B33" s="51">
        <v>30</v>
      </c>
      <c r="C33" s="46">
        <f t="shared" si="1"/>
        <v>300420</v>
      </c>
      <c r="D33" s="72">
        <v>30042019</v>
      </c>
      <c r="E33" s="71" t="s">
        <v>8</v>
      </c>
      <c r="F33" s="72" t="s">
        <v>162</v>
      </c>
      <c r="G33" s="171">
        <v>6.8079999999999998</v>
      </c>
      <c r="H33" s="173">
        <v>301.69800000000004</v>
      </c>
      <c r="I33" s="158">
        <v>2.2215116138098905</v>
      </c>
    </row>
    <row r="34" spans="2:9" x14ac:dyDescent="0.3">
      <c r="B34" s="51">
        <v>31</v>
      </c>
      <c r="C34" s="46">
        <f t="shared" si="1"/>
        <v>300420</v>
      </c>
      <c r="D34" s="72">
        <v>30042039</v>
      </c>
      <c r="E34" s="71" t="s">
        <v>206</v>
      </c>
      <c r="F34" s="72" t="s">
        <v>162</v>
      </c>
      <c r="G34" s="171">
        <v>4.7119999999999997</v>
      </c>
      <c r="H34" s="173">
        <v>48.616</v>
      </c>
      <c r="I34" s="158">
        <v>2.2215116138098905</v>
      </c>
    </row>
    <row r="35" spans="2:9" x14ac:dyDescent="0.3">
      <c r="B35" s="51">
        <v>32</v>
      </c>
      <c r="C35" s="46">
        <f t="shared" si="1"/>
        <v>300420</v>
      </c>
      <c r="D35" s="72">
        <v>30042099</v>
      </c>
      <c r="E35" s="71" t="s">
        <v>108</v>
      </c>
      <c r="F35" s="72" t="s">
        <v>162</v>
      </c>
      <c r="G35" s="171">
        <v>4.2460000000000004</v>
      </c>
      <c r="H35" s="173">
        <v>225.542</v>
      </c>
      <c r="I35" s="158">
        <v>2.2215116138098905</v>
      </c>
    </row>
    <row r="36" spans="2:9" x14ac:dyDescent="0.3">
      <c r="B36" s="51">
        <v>33</v>
      </c>
      <c r="C36" s="46">
        <f t="shared" ref="C36:C67" si="2">INT(D36/100)</f>
        <v>300490</v>
      </c>
      <c r="D36" s="72">
        <v>30049011</v>
      </c>
      <c r="E36" s="71" t="s">
        <v>117</v>
      </c>
      <c r="F36" s="72" t="s">
        <v>162</v>
      </c>
      <c r="G36" s="171">
        <v>9.31</v>
      </c>
      <c r="H36" s="173">
        <v>114.85999999999999</v>
      </c>
      <c r="I36" s="158">
        <v>10.418005698524199</v>
      </c>
    </row>
    <row r="37" spans="2:9" x14ac:dyDescent="0.3">
      <c r="B37" s="51">
        <v>34</v>
      </c>
      <c r="C37" s="46">
        <f t="shared" si="2"/>
        <v>300490</v>
      </c>
      <c r="D37" s="72">
        <v>30049021</v>
      </c>
      <c r="E37" s="71" t="s">
        <v>118</v>
      </c>
      <c r="F37" s="72" t="s">
        <v>162</v>
      </c>
      <c r="G37" s="171">
        <v>6.0459999999999994</v>
      </c>
      <c r="H37" s="173">
        <v>15.382</v>
      </c>
      <c r="I37" s="158">
        <v>10.418005698524199</v>
      </c>
    </row>
    <row r="38" spans="2:9" x14ac:dyDescent="0.3">
      <c r="B38" s="51">
        <v>35</v>
      </c>
      <c r="C38" s="46">
        <f t="shared" si="2"/>
        <v>300490</v>
      </c>
      <c r="D38" s="72">
        <v>30049022</v>
      </c>
      <c r="E38" s="71" t="s">
        <v>183</v>
      </c>
      <c r="F38" s="72" t="s">
        <v>162</v>
      </c>
      <c r="G38" s="171">
        <v>3.6019999999999994</v>
      </c>
      <c r="H38" s="173">
        <v>39.015999999999998</v>
      </c>
      <c r="I38" s="158">
        <v>10.418005698524199</v>
      </c>
    </row>
    <row r="39" spans="2:9" x14ac:dyDescent="0.3">
      <c r="B39" s="51">
        <v>36</v>
      </c>
      <c r="C39" s="46">
        <f t="shared" si="2"/>
        <v>300490</v>
      </c>
      <c r="D39" s="72">
        <v>30049029</v>
      </c>
      <c r="E39" s="71" t="s">
        <v>108</v>
      </c>
      <c r="F39" s="72">
        <v>3</v>
      </c>
      <c r="G39" s="171">
        <v>18.630000000000003</v>
      </c>
      <c r="H39" s="173">
        <v>172.74799999999999</v>
      </c>
      <c r="I39" s="158">
        <v>10.418005698524199</v>
      </c>
    </row>
    <row r="40" spans="2:9" x14ac:dyDescent="0.3">
      <c r="B40" s="51">
        <v>37</v>
      </c>
      <c r="C40" s="46">
        <f t="shared" si="2"/>
        <v>300490</v>
      </c>
      <c r="D40" s="72">
        <v>30049031</v>
      </c>
      <c r="E40" s="71" t="s">
        <v>119</v>
      </c>
      <c r="F40" s="72" t="s">
        <v>162</v>
      </c>
      <c r="G40" s="171">
        <v>15.286000000000001</v>
      </c>
      <c r="H40" s="173">
        <v>54.137999999999998</v>
      </c>
      <c r="I40" s="158">
        <v>10.418005698524199</v>
      </c>
    </row>
    <row r="41" spans="2:9" x14ac:dyDescent="0.3">
      <c r="B41" s="51">
        <v>38</v>
      </c>
      <c r="C41" s="46">
        <f t="shared" si="2"/>
        <v>300490</v>
      </c>
      <c r="D41" s="72">
        <v>30049034</v>
      </c>
      <c r="E41" s="71" t="s">
        <v>22</v>
      </c>
      <c r="F41" s="72" t="s">
        <v>162</v>
      </c>
      <c r="G41" s="171">
        <v>30.544</v>
      </c>
      <c r="H41" s="173">
        <v>211.15199999999999</v>
      </c>
      <c r="I41" s="158">
        <v>10.418005698524199</v>
      </c>
    </row>
    <row r="42" spans="2:9" x14ac:dyDescent="0.3">
      <c r="B42" s="51">
        <v>39</v>
      </c>
      <c r="C42" s="46">
        <f t="shared" si="2"/>
        <v>300490</v>
      </c>
      <c r="D42" s="72">
        <v>30049039</v>
      </c>
      <c r="E42" s="71" t="s">
        <v>120</v>
      </c>
      <c r="F42" s="72" t="s">
        <v>162</v>
      </c>
      <c r="G42" s="171">
        <v>8.7680000000000007</v>
      </c>
      <c r="H42" s="173">
        <v>356.63799999999998</v>
      </c>
      <c r="I42" s="158">
        <v>10.418005698524199</v>
      </c>
    </row>
    <row r="43" spans="2:9" x14ac:dyDescent="0.3">
      <c r="B43" s="51">
        <v>40</v>
      </c>
      <c r="C43" s="46">
        <f t="shared" si="2"/>
        <v>300490</v>
      </c>
      <c r="D43" s="72">
        <v>30049049</v>
      </c>
      <c r="E43" s="71" t="s">
        <v>108</v>
      </c>
      <c r="F43" s="72">
        <v>3</v>
      </c>
      <c r="G43" s="171">
        <v>4.07</v>
      </c>
      <c r="H43" s="173">
        <v>477.09199999999998</v>
      </c>
      <c r="I43" s="158">
        <v>10.418005698524199</v>
      </c>
    </row>
    <row r="44" spans="2:9" x14ac:dyDescent="0.3">
      <c r="B44" s="51">
        <v>41</v>
      </c>
      <c r="C44" s="46">
        <f t="shared" si="2"/>
        <v>300490</v>
      </c>
      <c r="D44" s="72">
        <v>30049057</v>
      </c>
      <c r="E44" s="71" t="s">
        <v>201</v>
      </c>
      <c r="F44" s="72" t="s">
        <v>162</v>
      </c>
      <c r="G44" s="171">
        <v>4.3380000000000001</v>
      </c>
      <c r="H44" s="173">
        <v>91.016000000000005</v>
      </c>
      <c r="I44" s="158">
        <v>10.418005698524199</v>
      </c>
    </row>
    <row r="45" spans="2:9" x14ac:dyDescent="0.3">
      <c r="B45" s="51">
        <v>42</v>
      </c>
      <c r="C45" s="46">
        <f t="shared" si="2"/>
        <v>300490</v>
      </c>
      <c r="D45" s="72">
        <v>30049061</v>
      </c>
      <c r="E45" s="71" t="s">
        <v>240</v>
      </c>
      <c r="F45" s="72" t="s">
        <v>162</v>
      </c>
      <c r="G45" s="171">
        <v>6.5</v>
      </c>
      <c r="H45" s="173">
        <v>46.410000000000004</v>
      </c>
      <c r="I45" s="158">
        <v>10.418005698524199</v>
      </c>
    </row>
    <row r="46" spans="2:9" x14ac:dyDescent="0.3">
      <c r="B46" s="51">
        <v>43</v>
      </c>
      <c r="C46" s="46">
        <f t="shared" si="2"/>
        <v>300490</v>
      </c>
      <c r="D46" s="72">
        <v>30049063</v>
      </c>
      <c r="E46" s="71" t="s">
        <v>122</v>
      </c>
      <c r="F46" s="72" t="s">
        <v>162</v>
      </c>
      <c r="G46" s="171">
        <v>15.24</v>
      </c>
      <c r="H46" s="173">
        <v>157.33199999999999</v>
      </c>
      <c r="I46" s="158">
        <v>10.418005698524199</v>
      </c>
    </row>
    <row r="47" spans="2:9" x14ac:dyDescent="0.3">
      <c r="B47" s="51">
        <v>44</v>
      </c>
      <c r="C47" s="46">
        <f t="shared" si="2"/>
        <v>300490</v>
      </c>
      <c r="D47" s="72">
        <v>30049067</v>
      </c>
      <c r="E47" s="71" t="s">
        <v>123</v>
      </c>
      <c r="F47" s="82" t="s">
        <v>162</v>
      </c>
      <c r="G47" s="171">
        <v>52.673999999999999</v>
      </c>
      <c r="H47" s="173">
        <v>84.045999999999992</v>
      </c>
      <c r="I47" s="158">
        <v>10.418005698524199</v>
      </c>
    </row>
    <row r="48" spans="2:9" x14ac:dyDescent="0.3">
      <c r="B48" s="51">
        <v>45</v>
      </c>
      <c r="C48" s="46">
        <f t="shared" si="2"/>
        <v>300490</v>
      </c>
      <c r="D48" s="72">
        <v>30049069</v>
      </c>
      <c r="E48" s="71" t="s">
        <v>124</v>
      </c>
      <c r="F48" s="72" t="s">
        <v>162</v>
      </c>
      <c r="G48" s="171">
        <v>9.9740000000000002</v>
      </c>
      <c r="H48" s="173">
        <v>561.64599999999996</v>
      </c>
      <c r="I48" s="158">
        <v>10.418005698524199</v>
      </c>
    </row>
    <row r="49" spans="2:9" x14ac:dyDescent="0.3">
      <c r="B49" s="51">
        <v>46</v>
      </c>
      <c r="C49" s="46">
        <f t="shared" si="2"/>
        <v>300490</v>
      </c>
      <c r="D49" s="72">
        <v>30049079</v>
      </c>
      <c r="E49" s="71" t="s">
        <v>108</v>
      </c>
      <c r="F49" s="72">
        <v>3</v>
      </c>
      <c r="G49" s="171">
        <v>6.4339999999999993</v>
      </c>
      <c r="H49" s="173">
        <v>565.36400000000003</v>
      </c>
      <c r="I49" s="158">
        <v>10.418005698524199</v>
      </c>
    </row>
    <row r="50" spans="2:9" x14ac:dyDescent="0.3">
      <c r="B50" s="51">
        <v>47</v>
      </c>
      <c r="C50" s="46">
        <f t="shared" si="2"/>
        <v>300490</v>
      </c>
      <c r="D50" s="72">
        <v>30049081</v>
      </c>
      <c r="E50" s="71" t="s">
        <v>129</v>
      </c>
      <c r="F50" s="72" t="s">
        <v>162</v>
      </c>
      <c r="G50" s="171">
        <v>4.2080000000000002</v>
      </c>
      <c r="H50" s="173">
        <v>315.15400000000005</v>
      </c>
      <c r="I50" s="158">
        <v>10.418005698524199</v>
      </c>
    </row>
    <row r="51" spans="2:9" x14ac:dyDescent="0.3">
      <c r="B51" s="51">
        <v>48</v>
      </c>
      <c r="C51" s="46">
        <f t="shared" si="2"/>
        <v>300490</v>
      </c>
      <c r="D51" s="72">
        <v>30049084</v>
      </c>
      <c r="E51" s="71" t="s">
        <v>231</v>
      </c>
      <c r="F51" s="72" t="s">
        <v>162</v>
      </c>
      <c r="G51" s="171">
        <v>10.417999999999999</v>
      </c>
      <c r="H51" s="173">
        <v>20.858000000000001</v>
      </c>
      <c r="I51" s="158">
        <v>10.418005698524199</v>
      </c>
    </row>
    <row r="52" spans="2:9" x14ac:dyDescent="0.3">
      <c r="B52" s="51">
        <v>49</v>
      </c>
      <c r="C52" s="46">
        <f t="shared" si="2"/>
        <v>300490</v>
      </c>
      <c r="D52" s="72">
        <v>30049087</v>
      </c>
      <c r="E52" s="71" t="s">
        <v>131</v>
      </c>
      <c r="F52" s="72" t="s">
        <v>162</v>
      </c>
      <c r="G52" s="171">
        <v>6.7259999999999991</v>
      </c>
      <c r="H52" s="173">
        <v>74.058000000000021</v>
      </c>
      <c r="I52" s="158">
        <v>10.418005698524199</v>
      </c>
    </row>
    <row r="53" spans="2:9" x14ac:dyDescent="0.3">
      <c r="B53" s="51">
        <v>50</v>
      </c>
      <c r="C53" s="46">
        <f t="shared" si="2"/>
        <v>300490</v>
      </c>
      <c r="D53" s="72">
        <v>30049091</v>
      </c>
      <c r="E53" s="71" t="s">
        <v>207</v>
      </c>
      <c r="F53" s="72" t="s">
        <v>162</v>
      </c>
      <c r="G53" s="171">
        <v>7.5400000000000009</v>
      </c>
      <c r="H53" s="173">
        <v>76.036000000000001</v>
      </c>
      <c r="I53" s="158">
        <v>10.418005698524199</v>
      </c>
    </row>
    <row r="54" spans="2:9" x14ac:dyDescent="0.3">
      <c r="B54" s="51">
        <v>51</v>
      </c>
      <c r="C54" s="46">
        <f t="shared" si="2"/>
        <v>300490</v>
      </c>
      <c r="D54" s="72">
        <v>30049099</v>
      </c>
      <c r="E54" s="71" t="s">
        <v>8</v>
      </c>
      <c r="F54" s="72">
        <v>3</v>
      </c>
      <c r="G54" s="171">
        <v>100.93</v>
      </c>
      <c r="H54" s="173">
        <v>5586.4340000000002</v>
      </c>
      <c r="I54" s="158">
        <v>10.418005698524199</v>
      </c>
    </row>
    <row r="55" spans="2:9" x14ac:dyDescent="0.3">
      <c r="B55" s="51">
        <v>52</v>
      </c>
      <c r="C55" s="36">
        <f t="shared" si="2"/>
        <v>300630</v>
      </c>
      <c r="D55" s="36">
        <v>30063000</v>
      </c>
      <c r="E55" s="59" t="s">
        <v>247</v>
      </c>
      <c r="F55" s="36">
        <v>3</v>
      </c>
      <c r="G55" s="84">
        <v>4.0860000000000003</v>
      </c>
      <c r="H55" s="85">
        <v>12.151999999999999</v>
      </c>
      <c r="I55" s="158">
        <v>5.0581023390044271</v>
      </c>
    </row>
    <row r="56" spans="2:9" x14ac:dyDescent="0.3">
      <c r="B56" s="51">
        <v>53</v>
      </c>
      <c r="C56" s="36">
        <f t="shared" si="2"/>
        <v>380210</v>
      </c>
      <c r="D56" s="36">
        <v>38021000</v>
      </c>
      <c r="E56" s="59" t="s">
        <v>24</v>
      </c>
      <c r="F56" s="36">
        <v>5</v>
      </c>
      <c r="G56" s="84">
        <v>6.3959999999999999</v>
      </c>
      <c r="H56" s="85">
        <v>145.55400000000003</v>
      </c>
      <c r="I56" s="158">
        <v>24.750573600000003</v>
      </c>
    </row>
    <row r="57" spans="2:9" x14ac:dyDescent="0.3">
      <c r="B57" s="51">
        <v>54</v>
      </c>
      <c r="C57" s="36">
        <f t="shared" si="2"/>
        <v>380899</v>
      </c>
      <c r="D57" s="36">
        <v>38089990</v>
      </c>
      <c r="E57" s="59" t="s">
        <v>8</v>
      </c>
      <c r="F57" s="36">
        <v>3</v>
      </c>
      <c r="G57" s="84">
        <v>4.5939999999999994</v>
      </c>
      <c r="H57" s="85">
        <v>124.29400000000001</v>
      </c>
      <c r="I57" s="158">
        <v>3.021830600325726</v>
      </c>
    </row>
    <row r="58" spans="2:9" x14ac:dyDescent="0.3">
      <c r="B58" s="51">
        <v>55</v>
      </c>
      <c r="C58" s="36">
        <f t="shared" si="2"/>
        <v>392062</v>
      </c>
      <c r="D58" s="36">
        <v>39206220</v>
      </c>
      <c r="E58" s="59" t="s">
        <v>241</v>
      </c>
      <c r="F58" s="36">
        <v>6.5</v>
      </c>
      <c r="G58" s="84">
        <v>6.14</v>
      </c>
      <c r="H58" s="85">
        <v>129.48399999999998</v>
      </c>
      <c r="I58" s="158">
        <v>18.256342733333334</v>
      </c>
    </row>
    <row r="59" spans="2:9" x14ac:dyDescent="0.3">
      <c r="B59" s="51">
        <v>56</v>
      </c>
      <c r="C59" s="36">
        <f t="shared" si="2"/>
        <v>392069</v>
      </c>
      <c r="D59" s="36">
        <v>39206929</v>
      </c>
      <c r="E59" s="59" t="s">
        <v>215</v>
      </c>
      <c r="F59" s="36">
        <v>6.5</v>
      </c>
      <c r="G59" s="84">
        <v>3.3480000000000003</v>
      </c>
      <c r="H59" s="85">
        <v>35.79</v>
      </c>
      <c r="I59" s="158">
        <v>1.6852800800000001</v>
      </c>
    </row>
    <row r="60" spans="2:9" x14ac:dyDescent="0.3">
      <c r="B60" s="51">
        <v>57</v>
      </c>
      <c r="C60" s="36">
        <f t="shared" si="2"/>
        <v>401012</v>
      </c>
      <c r="D60" s="36">
        <v>40101290</v>
      </c>
      <c r="E60" s="59" t="s">
        <v>8</v>
      </c>
      <c r="F60" s="36">
        <v>5</v>
      </c>
      <c r="G60" s="84">
        <v>5.95</v>
      </c>
      <c r="H60" s="85">
        <v>69.24799999999999</v>
      </c>
      <c r="I60" s="158">
        <v>21.186812200000002</v>
      </c>
    </row>
    <row r="61" spans="2:9" x14ac:dyDescent="0.3">
      <c r="B61" s="51">
        <v>58</v>
      </c>
      <c r="C61" s="36">
        <f t="shared" si="2"/>
        <v>401170</v>
      </c>
      <c r="D61" s="36">
        <v>40117000</v>
      </c>
      <c r="E61" s="59" t="s">
        <v>243</v>
      </c>
      <c r="F61" s="36">
        <v>5</v>
      </c>
      <c r="G61" s="84">
        <v>5.1920000000000002</v>
      </c>
      <c r="H61" s="85">
        <v>371.22200000000004</v>
      </c>
      <c r="I61" s="158">
        <v>0</v>
      </c>
    </row>
    <row r="62" spans="2:9" x14ac:dyDescent="0.3">
      <c r="B62" s="51">
        <v>59</v>
      </c>
      <c r="C62" s="36">
        <f t="shared" si="2"/>
        <v>401180</v>
      </c>
      <c r="D62" s="36">
        <v>40118000</v>
      </c>
      <c r="E62" s="59" t="s">
        <v>245</v>
      </c>
      <c r="F62" s="36">
        <v>5</v>
      </c>
      <c r="G62" s="84">
        <v>4.2140000000000004</v>
      </c>
      <c r="H62" s="85">
        <v>196.46999999999997</v>
      </c>
      <c r="I62" s="158">
        <v>0</v>
      </c>
    </row>
    <row r="63" spans="2:9" x14ac:dyDescent="0.3">
      <c r="B63" s="51">
        <v>60</v>
      </c>
      <c r="C63" s="36">
        <f t="shared" si="2"/>
        <v>410719</v>
      </c>
      <c r="D63" s="36">
        <v>41071900</v>
      </c>
      <c r="E63" s="59" t="s">
        <v>242</v>
      </c>
      <c r="F63" s="36">
        <v>5</v>
      </c>
      <c r="G63" s="84">
        <v>6.0720000000000001</v>
      </c>
      <c r="H63" s="85">
        <v>201.376</v>
      </c>
      <c r="I63" s="158">
        <v>5.8937290431989915</v>
      </c>
    </row>
    <row r="64" spans="2:9" x14ac:dyDescent="0.3">
      <c r="B64" s="51">
        <v>61</v>
      </c>
      <c r="C64" s="36">
        <f t="shared" si="2"/>
        <v>420310</v>
      </c>
      <c r="D64" s="36">
        <v>42031010</v>
      </c>
      <c r="E64" s="59" t="s">
        <v>30</v>
      </c>
      <c r="F64" s="36">
        <v>10</v>
      </c>
      <c r="G64" s="84">
        <v>9.69</v>
      </c>
      <c r="H64" s="85">
        <v>405.03199999999998</v>
      </c>
      <c r="I64" s="158">
        <v>14.89066302389068</v>
      </c>
    </row>
    <row r="65" spans="2:9" x14ac:dyDescent="0.3">
      <c r="B65" s="51">
        <v>62</v>
      </c>
      <c r="C65" s="36">
        <f t="shared" si="2"/>
        <v>540233</v>
      </c>
      <c r="D65" s="36">
        <v>54023300</v>
      </c>
      <c r="E65" s="59" t="s">
        <v>139</v>
      </c>
      <c r="F65" s="36">
        <v>5</v>
      </c>
      <c r="G65" s="84">
        <v>10.447999999999999</v>
      </c>
      <c r="H65" s="85">
        <v>761.23799999999994</v>
      </c>
      <c r="I65" s="158">
        <v>38.14317065265756</v>
      </c>
    </row>
    <row r="66" spans="2:9" x14ac:dyDescent="0.3">
      <c r="B66" s="51">
        <v>63</v>
      </c>
      <c r="C66" s="36">
        <f t="shared" si="2"/>
        <v>610910</v>
      </c>
      <c r="D66" s="36">
        <v>61091000</v>
      </c>
      <c r="E66" s="59" t="s">
        <v>39</v>
      </c>
      <c r="F66" s="59" t="s">
        <v>37</v>
      </c>
      <c r="G66" s="84">
        <v>9.5760000000000005</v>
      </c>
      <c r="H66" s="85">
        <v>1794.1179999999999</v>
      </c>
      <c r="I66" s="158">
        <v>337.21402760000001</v>
      </c>
    </row>
    <row r="67" spans="2:9" x14ac:dyDescent="0.3">
      <c r="B67" s="51">
        <v>64</v>
      </c>
      <c r="C67" s="36">
        <f t="shared" si="2"/>
        <v>611120</v>
      </c>
      <c r="D67" s="36">
        <v>61112000</v>
      </c>
      <c r="E67" s="59" t="s">
        <v>39</v>
      </c>
      <c r="F67" s="59" t="s">
        <v>38</v>
      </c>
      <c r="G67" s="84">
        <v>5.7</v>
      </c>
      <c r="H67" s="85">
        <v>646.12</v>
      </c>
      <c r="I67" s="158">
        <v>4.96</v>
      </c>
    </row>
    <row r="68" spans="2:9" x14ac:dyDescent="0.3">
      <c r="B68" s="51">
        <v>65</v>
      </c>
      <c r="C68" s="36">
        <f t="shared" ref="C68:C99" si="3">INT(D68/100)</f>
        <v>630260</v>
      </c>
      <c r="D68" s="36">
        <v>63026090</v>
      </c>
      <c r="E68" s="59" t="s">
        <v>8</v>
      </c>
      <c r="F68" s="59" t="s">
        <v>172</v>
      </c>
      <c r="G68" s="84">
        <v>6.2859999999999996</v>
      </c>
      <c r="H68" s="85">
        <v>1024.1680000000001</v>
      </c>
      <c r="I68" s="158">
        <v>31.046973499999996</v>
      </c>
    </row>
    <row r="69" spans="2:9" x14ac:dyDescent="0.3">
      <c r="B69" s="51">
        <v>66</v>
      </c>
      <c r="C69" s="36">
        <f t="shared" si="3"/>
        <v>640391</v>
      </c>
      <c r="D69" s="36">
        <v>64039190</v>
      </c>
      <c r="E69" s="59" t="s">
        <v>8</v>
      </c>
      <c r="F69" s="59" t="s">
        <v>249</v>
      </c>
      <c r="G69" s="84">
        <v>3.8220000000000005</v>
      </c>
      <c r="H69" s="85">
        <v>361.60199999999998</v>
      </c>
      <c r="I69" s="158">
        <v>1.42</v>
      </c>
    </row>
    <row r="70" spans="2:9" x14ac:dyDescent="0.3">
      <c r="B70" s="51">
        <v>67</v>
      </c>
      <c r="C70" s="36">
        <f t="shared" si="3"/>
        <v>640610</v>
      </c>
      <c r="D70" s="36">
        <v>64061020</v>
      </c>
      <c r="E70" s="59" t="s">
        <v>140</v>
      </c>
      <c r="F70" s="36">
        <v>0</v>
      </c>
      <c r="G70" s="84">
        <v>12.596</v>
      </c>
      <c r="H70" s="85">
        <v>280.56399999999996</v>
      </c>
      <c r="I70" s="158">
        <v>5.5508234499999993</v>
      </c>
    </row>
    <row r="71" spans="2:9" x14ac:dyDescent="0.3">
      <c r="B71" s="51">
        <v>68</v>
      </c>
      <c r="C71" s="36">
        <f t="shared" si="3"/>
        <v>680223</v>
      </c>
      <c r="D71" s="36">
        <v>68022390</v>
      </c>
      <c r="E71" s="59" t="s">
        <v>8</v>
      </c>
      <c r="F71" s="36">
        <v>12</v>
      </c>
      <c r="G71" s="84">
        <v>6.0439999999999996</v>
      </c>
      <c r="H71" s="85">
        <v>749.24799999999993</v>
      </c>
      <c r="I71" s="158">
        <v>3.8132763000000001</v>
      </c>
    </row>
    <row r="72" spans="2:9" x14ac:dyDescent="0.3">
      <c r="B72" s="51">
        <v>69</v>
      </c>
      <c r="C72" s="46">
        <f t="shared" si="3"/>
        <v>721921</v>
      </c>
      <c r="D72" s="72">
        <v>72192122</v>
      </c>
      <c r="E72" s="71" t="s">
        <v>233</v>
      </c>
      <c r="F72" s="72" t="s">
        <v>64</v>
      </c>
      <c r="G72" s="171">
        <v>10.006</v>
      </c>
      <c r="H72" s="173">
        <v>51.474000000000004</v>
      </c>
      <c r="I72" s="158">
        <v>10.828448700000001</v>
      </c>
    </row>
    <row r="73" spans="2:9" x14ac:dyDescent="0.3">
      <c r="B73" s="51">
        <v>70</v>
      </c>
      <c r="C73" s="36">
        <f t="shared" si="3"/>
        <v>721922</v>
      </c>
      <c r="D73" s="36">
        <v>72192212</v>
      </c>
      <c r="E73" s="59" t="s">
        <v>236</v>
      </c>
      <c r="F73" s="36">
        <v>5</v>
      </c>
      <c r="G73" s="84">
        <v>8.2880000000000003</v>
      </c>
      <c r="H73" s="85">
        <v>19.669999999999998</v>
      </c>
      <c r="I73" s="158">
        <v>0</v>
      </c>
    </row>
    <row r="74" spans="2:9" x14ac:dyDescent="0.3">
      <c r="B74" s="51">
        <v>71</v>
      </c>
      <c r="C74" s="46">
        <f t="shared" si="3"/>
        <v>721990</v>
      </c>
      <c r="D74" s="72">
        <v>72199013</v>
      </c>
      <c r="E74" s="71" t="s">
        <v>238</v>
      </c>
      <c r="F74" s="72" t="s">
        <v>64</v>
      </c>
      <c r="G74" s="171">
        <v>6.9480000000000004</v>
      </c>
      <c r="H74" s="173">
        <v>82.722000000000008</v>
      </c>
      <c r="I74" s="158">
        <v>1.4218108307152235</v>
      </c>
    </row>
    <row r="75" spans="2:9" x14ac:dyDescent="0.3">
      <c r="B75" s="51">
        <v>72</v>
      </c>
      <c r="C75" s="46">
        <f t="shared" si="3"/>
        <v>722020</v>
      </c>
      <c r="D75" s="72">
        <v>72202021</v>
      </c>
      <c r="E75" s="71" t="s">
        <v>253</v>
      </c>
      <c r="F75" s="72" t="s">
        <v>64</v>
      </c>
      <c r="G75" s="171">
        <v>3.4879999999999995</v>
      </c>
      <c r="H75" s="173">
        <v>21.476000000000003</v>
      </c>
      <c r="I75" s="158">
        <v>0</v>
      </c>
    </row>
    <row r="76" spans="2:9" x14ac:dyDescent="0.3">
      <c r="B76" s="51">
        <v>73</v>
      </c>
      <c r="C76" s="36">
        <f t="shared" si="3"/>
        <v>722220</v>
      </c>
      <c r="D76" s="36">
        <v>72222012</v>
      </c>
      <c r="E76" s="59" t="s">
        <v>232</v>
      </c>
      <c r="F76" s="36">
        <v>5</v>
      </c>
      <c r="G76" s="84">
        <v>10.407999999999999</v>
      </c>
      <c r="H76" s="85">
        <v>331.14599999999996</v>
      </c>
      <c r="I76" s="158">
        <v>3.4960040165429449</v>
      </c>
    </row>
    <row r="77" spans="2:9" x14ac:dyDescent="0.3">
      <c r="B77" s="51">
        <v>74</v>
      </c>
      <c r="C77" s="46">
        <f t="shared" si="3"/>
        <v>722300</v>
      </c>
      <c r="D77" s="72">
        <v>72230091</v>
      </c>
      <c r="E77" s="71" t="s">
        <v>143</v>
      </c>
      <c r="F77" s="72" t="s">
        <v>256</v>
      </c>
      <c r="G77" s="171">
        <v>7.7620000000000005</v>
      </c>
      <c r="H77" s="173">
        <v>158.84200000000001</v>
      </c>
      <c r="I77" s="158">
        <v>9.0732373493113556</v>
      </c>
    </row>
    <row r="78" spans="2:9" x14ac:dyDescent="0.3">
      <c r="B78" s="51">
        <v>75</v>
      </c>
      <c r="C78" s="36">
        <f t="shared" si="3"/>
        <v>732393</v>
      </c>
      <c r="D78" s="36">
        <v>73239390</v>
      </c>
      <c r="E78" s="59" t="s">
        <v>8</v>
      </c>
      <c r="F78" s="36">
        <v>9</v>
      </c>
      <c r="G78" s="84">
        <v>3.7320000000000002</v>
      </c>
      <c r="H78" s="85">
        <v>332.87200000000001</v>
      </c>
      <c r="I78" s="158">
        <v>6.7305919728826948</v>
      </c>
    </row>
    <row r="79" spans="2:9" x14ac:dyDescent="0.3">
      <c r="B79" s="51">
        <v>76</v>
      </c>
      <c r="C79" s="36">
        <f t="shared" si="3"/>
        <v>820411</v>
      </c>
      <c r="D79" s="36">
        <v>82041110</v>
      </c>
      <c r="E79" s="59" t="s">
        <v>146</v>
      </c>
      <c r="F79" s="36">
        <v>3</v>
      </c>
      <c r="G79" s="84">
        <v>7.8379999999999992</v>
      </c>
      <c r="H79" s="85">
        <v>121.44000000000001</v>
      </c>
      <c r="I79" s="158">
        <v>5.2714532260594629</v>
      </c>
    </row>
    <row r="80" spans="2:9" x14ac:dyDescent="0.3">
      <c r="B80" s="51">
        <v>77</v>
      </c>
      <c r="C80" s="46">
        <f t="shared" si="3"/>
        <v>840710</v>
      </c>
      <c r="D80" s="72">
        <v>84071000</v>
      </c>
      <c r="E80" s="71" t="s">
        <v>227</v>
      </c>
      <c r="F80" s="72" t="s">
        <v>255</v>
      </c>
      <c r="G80" s="171">
        <v>37.308</v>
      </c>
      <c r="H80" s="173">
        <v>358.66600000000005</v>
      </c>
      <c r="I80" s="158">
        <v>1.5721486</v>
      </c>
    </row>
    <row r="81" spans="2:9" x14ac:dyDescent="0.3">
      <c r="B81" s="51">
        <v>78</v>
      </c>
      <c r="C81" s="36">
        <f t="shared" si="3"/>
        <v>840999</v>
      </c>
      <c r="D81" s="36">
        <v>84099990</v>
      </c>
      <c r="E81" s="59" t="s">
        <v>8</v>
      </c>
      <c r="F81" s="36">
        <v>5</v>
      </c>
      <c r="G81" s="84">
        <v>6.11</v>
      </c>
      <c r="H81" s="85">
        <v>341.16199999999998</v>
      </c>
      <c r="I81" s="158">
        <v>6.3289307919953375</v>
      </c>
    </row>
    <row r="82" spans="2:9" x14ac:dyDescent="0.3">
      <c r="B82" s="51">
        <v>79</v>
      </c>
      <c r="C82" s="36">
        <f t="shared" si="3"/>
        <v>841950</v>
      </c>
      <c r="D82" s="36">
        <v>84195010</v>
      </c>
      <c r="E82" s="59" t="s">
        <v>205</v>
      </c>
      <c r="F82" s="36">
        <v>0</v>
      </c>
      <c r="G82" s="84">
        <v>4.806</v>
      </c>
      <c r="H82" s="85">
        <v>101.554</v>
      </c>
      <c r="I82" s="158">
        <v>2.8633333333333333</v>
      </c>
    </row>
    <row r="83" spans="2:9" x14ac:dyDescent="0.3">
      <c r="B83" s="51">
        <v>80</v>
      </c>
      <c r="C83" s="36">
        <f t="shared" si="3"/>
        <v>842959</v>
      </c>
      <c r="D83" s="36">
        <v>84295900</v>
      </c>
      <c r="E83" s="59" t="s">
        <v>8</v>
      </c>
      <c r="F83" s="36">
        <v>5</v>
      </c>
      <c r="G83" s="84">
        <v>14.368</v>
      </c>
      <c r="H83" s="85">
        <v>176.26000000000002</v>
      </c>
      <c r="I83" s="158">
        <v>97.218424543947108</v>
      </c>
    </row>
    <row r="84" spans="2:9" x14ac:dyDescent="0.3">
      <c r="B84" s="51">
        <v>81</v>
      </c>
      <c r="C84" s="36">
        <f t="shared" si="3"/>
        <v>843149</v>
      </c>
      <c r="D84" s="36">
        <v>84314930</v>
      </c>
      <c r="E84" s="59" t="s">
        <v>251</v>
      </c>
      <c r="F84" s="36">
        <v>0</v>
      </c>
      <c r="G84" s="84">
        <v>3.7659999999999996</v>
      </c>
      <c r="H84" s="85">
        <v>114.184</v>
      </c>
      <c r="I84" s="158">
        <v>0</v>
      </c>
    </row>
    <row r="85" spans="2:9" x14ac:dyDescent="0.3">
      <c r="B85" s="51">
        <v>82</v>
      </c>
      <c r="C85" s="36">
        <f t="shared" si="3"/>
        <v>847490</v>
      </c>
      <c r="D85" s="36">
        <v>84749000</v>
      </c>
      <c r="E85" s="59" t="s">
        <v>66</v>
      </c>
      <c r="F85" s="36">
        <v>0</v>
      </c>
      <c r="G85" s="84">
        <v>3.55</v>
      </c>
      <c r="H85" s="85">
        <v>209.40199999999999</v>
      </c>
      <c r="I85" s="158">
        <v>147.58644700000002</v>
      </c>
    </row>
    <row r="86" spans="2:9" x14ac:dyDescent="0.3">
      <c r="B86" s="51">
        <v>83</v>
      </c>
      <c r="C86" s="36">
        <f t="shared" si="3"/>
        <v>847989</v>
      </c>
      <c r="D86" s="36">
        <v>84798999</v>
      </c>
      <c r="E86" s="59" t="s">
        <v>8</v>
      </c>
      <c r="F86" s="36">
        <v>0</v>
      </c>
      <c r="G86" s="84">
        <v>23.747999999999998</v>
      </c>
      <c r="H86" s="85">
        <v>251.09</v>
      </c>
      <c r="I86" s="158">
        <v>66.55080000000001</v>
      </c>
    </row>
    <row r="87" spans="2:9" x14ac:dyDescent="0.25">
      <c r="B87" s="51">
        <v>84</v>
      </c>
      <c r="C87" s="46">
        <f t="shared" si="3"/>
        <v>848180</v>
      </c>
      <c r="D87" s="72">
        <v>84818030</v>
      </c>
      <c r="E87" s="71" t="s">
        <v>67</v>
      </c>
      <c r="F87" s="22" t="s">
        <v>267</v>
      </c>
      <c r="G87" s="171">
        <v>11.22</v>
      </c>
      <c r="H87" s="173">
        <v>616.13800000000003</v>
      </c>
      <c r="I87" s="158">
        <v>14.964760085605173</v>
      </c>
    </row>
    <row r="88" spans="2:9" x14ac:dyDescent="0.3">
      <c r="B88" s="51">
        <v>85</v>
      </c>
      <c r="C88" s="36">
        <f t="shared" si="3"/>
        <v>848299</v>
      </c>
      <c r="D88" s="36">
        <v>84829900</v>
      </c>
      <c r="E88" s="59" t="s">
        <v>8</v>
      </c>
      <c r="F88" s="36">
        <v>10</v>
      </c>
      <c r="G88" s="84">
        <v>5.2999999999999989</v>
      </c>
      <c r="H88" s="85">
        <v>152.55000000000001</v>
      </c>
      <c r="I88" s="158">
        <v>33.861654799999997</v>
      </c>
    </row>
    <row r="89" spans="2:9" x14ac:dyDescent="0.3">
      <c r="B89" s="51">
        <v>86</v>
      </c>
      <c r="C89" s="36">
        <f t="shared" si="3"/>
        <v>850153</v>
      </c>
      <c r="D89" s="36">
        <v>85015330</v>
      </c>
      <c r="E89" s="59" t="s">
        <v>250</v>
      </c>
      <c r="F89" s="36">
        <v>0</v>
      </c>
      <c r="G89" s="84">
        <v>3.7900000000000005</v>
      </c>
      <c r="H89" s="85">
        <v>5.68</v>
      </c>
      <c r="I89" s="158">
        <v>3.7724999999999995</v>
      </c>
    </row>
    <row r="90" spans="2:9" x14ac:dyDescent="0.3">
      <c r="B90" s="51">
        <v>87</v>
      </c>
      <c r="C90" s="36">
        <f t="shared" si="3"/>
        <v>850300</v>
      </c>
      <c r="D90" s="36">
        <v>85030010</v>
      </c>
      <c r="E90" s="59" t="s">
        <v>248</v>
      </c>
      <c r="F90" s="36">
        <v>0</v>
      </c>
      <c r="G90" s="84">
        <v>4.0340000000000007</v>
      </c>
      <c r="H90" s="85">
        <v>151.48399999999998</v>
      </c>
      <c r="I90" s="158">
        <v>5.5966666666666667</v>
      </c>
    </row>
    <row r="91" spans="2:9" x14ac:dyDescent="0.3">
      <c r="B91" s="51">
        <v>88</v>
      </c>
      <c r="C91" s="46">
        <f t="shared" si="3"/>
        <v>851150</v>
      </c>
      <c r="D91" s="72">
        <v>85115000</v>
      </c>
      <c r="E91" s="71" t="s">
        <v>237</v>
      </c>
      <c r="F91" s="72" t="s">
        <v>64</v>
      </c>
      <c r="G91" s="171">
        <v>7.9099999999999993</v>
      </c>
      <c r="H91" s="173">
        <v>68.094000000000008</v>
      </c>
      <c r="I91" s="158">
        <v>0</v>
      </c>
    </row>
    <row r="92" spans="2:9" x14ac:dyDescent="0.3">
      <c r="B92" s="51">
        <v>89</v>
      </c>
      <c r="C92" s="36">
        <f t="shared" si="3"/>
        <v>851712</v>
      </c>
      <c r="D92" s="36">
        <v>85171290</v>
      </c>
      <c r="E92" s="59" t="s">
        <v>198</v>
      </c>
      <c r="F92" s="36">
        <v>0</v>
      </c>
      <c r="G92" s="84">
        <v>125.258</v>
      </c>
      <c r="H92" s="85">
        <v>986.452</v>
      </c>
      <c r="I92" s="158">
        <v>0</v>
      </c>
    </row>
    <row r="93" spans="2:9" x14ac:dyDescent="0.3">
      <c r="B93" s="51">
        <v>90</v>
      </c>
      <c r="C93" s="36">
        <f t="shared" si="3"/>
        <v>852691</v>
      </c>
      <c r="D93" s="36">
        <v>85269190</v>
      </c>
      <c r="E93" s="59" t="s">
        <v>8</v>
      </c>
      <c r="F93" s="36">
        <v>5</v>
      </c>
      <c r="G93" s="84">
        <v>8.16</v>
      </c>
      <c r="H93" s="85">
        <v>20.494</v>
      </c>
      <c r="I93" s="158">
        <v>14.458000000000002</v>
      </c>
    </row>
    <row r="94" spans="2:9" x14ac:dyDescent="0.3">
      <c r="B94" s="51">
        <v>91</v>
      </c>
      <c r="C94" s="36">
        <f t="shared" si="3"/>
        <v>852990</v>
      </c>
      <c r="D94" s="36">
        <v>85299090</v>
      </c>
      <c r="E94" s="59" t="s">
        <v>8</v>
      </c>
      <c r="F94" s="36">
        <v>0</v>
      </c>
      <c r="G94" s="84">
        <v>5.0620000000000003</v>
      </c>
      <c r="H94" s="85">
        <v>104.66</v>
      </c>
      <c r="I94" s="158">
        <v>3.0104285072688914</v>
      </c>
    </row>
    <row r="95" spans="2:9" x14ac:dyDescent="0.3">
      <c r="B95" s="51">
        <v>92</v>
      </c>
      <c r="C95" s="36">
        <f t="shared" si="3"/>
        <v>870829</v>
      </c>
      <c r="D95" s="36">
        <v>87082900</v>
      </c>
      <c r="E95" s="59" t="s">
        <v>8</v>
      </c>
      <c r="F95" s="36">
        <v>5</v>
      </c>
      <c r="G95" s="84">
        <v>4.645999999999999</v>
      </c>
      <c r="H95" s="85">
        <v>110.626</v>
      </c>
      <c r="I95" s="158">
        <v>8.2075512921595148</v>
      </c>
    </row>
    <row r="96" spans="2:9" x14ac:dyDescent="0.3">
      <c r="B96" s="51">
        <v>93</v>
      </c>
      <c r="C96" s="46">
        <f t="shared" si="3"/>
        <v>870830</v>
      </c>
      <c r="D96" s="72">
        <v>87083000</v>
      </c>
      <c r="E96" s="71" t="s">
        <v>229</v>
      </c>
      <c r="F96" s="72" t="s">
        <v>64</v>
      </c>
      <c r="G96" s="171">
        <v>17.252000000000002</v>
      </c>
      <c r="H96" s="173">
        <v>396.67199999999997</v>
      </c>
      <c r="I96" s="158">
        <v>0</v>
      </c>
    </row>
    <row r="97" spans="2:9" x14ac:dyDescent="0.3">
      <c r="B97" s="51">
        <v>94</v>
      </c>
      <c r="C97" s="36">
        <f t="shared" si="3"/>
        <v>870850</v>
      </c>
      <c r="D97" s="36">
        <v>87085000</v>
      </c>
      <c r="E97" s="59" t="s">
        <v>230</v>
      </c>
      <c r="F97" s="36">
        <v>0</v>
      </c>
      <c r="G97" s="84">
        <v>12.174000000000001</v>
      </c>
      <c r="H97" s="85">
        <v>291.488</v>
      </c>
      <c r="I97" s="158">
        <v>0.21620454823020333</v>
      </c>
    </row>
    <row r="98" spans="2:9" x14ac:dyDescent="0.3">
      <c r="B98" s="51">
        <v>95</v>
      </c>
      <c r="C98" s="36">
        <f t="shared" si="3"/>
        <v>870899</v>
      </c>
      <c r="D98" s="36">
        <v>87089900</v>
      </c>
      <c r="E98" s="59" t="s">
        <v>8</v>
      </c>
      <c r="F98" s="36">
        <v>5</v>
      </c>
      <c r="G98" s="84">
        <v>44.527999999999999</v>
      </c>
      <c r="H98" s="85">
        <v>2546.6619999999998</v>
      </c>
      <c r="I98" s="158">
        <v>774.75303899999994</v>
      </c>
    </row>
    <row r="99" spans="2:9" x14ac:dyDescent="0.3">
      <c r="B99" s="51">
        <v>96</v>
      </c>
      <c r="C99" s="36">
        <f t="shared" si="3"/>
        <v>880330</v>
      </c>
      <c r="D99" s="36">
        <v>88033000</v>
      </c>
      <c r="E99" s="59" t="s">
        <v>228</v>
      </c>
      <c r="F99" s="36">
        <v>0</v>
      </c>
      <c r="G99" s="84">
        <v>28.178000000000004</v>
      </c>
      <c r="H99" s="85">
        <v>1611.7100000000003</v>
      </c>
      <c r="I99" s="158">
        <v>15.1</v>
      </c>
    </row>
    <row r="100" spans="2:9" x14ac:dyDescent="0.3">
      <c r="B100" s="51">
        <v>97</v>
      </c>
      <c r="C100" s="36">
        <f t="shared" ref="C100:C103" si="4">INT(D100/100)</f>
        <v>880390</v>
      </c>
      <c r="D100" s="36">
        <v>88039000</v>
      </c>
      <c r="E100" s="59" t="s">
        <v>8</v>
      </c>
      <c r="F100" s="36">
        <v>5</v>
      </c>
      <c r="G100" s="84">
        <v>30.003999999999998</v>
      </c>
      <c r="H100" s="85">
        <v>204.79400000000001</v>
      </c>
      <c r="I100" s="158">
        <v>10.838454938354674</v>
      </c>
    </row>
    <row r="101" spans="2:9" x14ac:dyDescent="0.3">
      <c r="B101" s="51">
        <v>98</v>
      </c>
      <c r="C101" s="36">
        <f t="shared" si="4"/>
        <v>900110</v>
      </c>
      <c r="D101" s="36">
        <v>90011000</v>
      </c>
      <c r="E101" s="59" t="s">
        <v>244</v>
      </c>
      <c r="F101" s="36">
        <v>3</v>
      </c>
      <c r="G101" s="84">
        <v>4.2859999999999996</v>
      </c>
      <c r="H101" s="85">
        <v>242.26600000000002</v>
      </c>
      <c r="I101" s="158">
        <v>78.066372087544764</v>
      </c>
    </row>
    <row r="102" spans="2:9" x14ac:dyDescent="0.3">
      <c r="B102" s="51">
        <v>99</v>
      </c>
      <c r="C102" s="36">
        <f t="shared" si="4"/>
        <v>901839</v>
      </c>
      <c r="D102" s="36">
        <v>90183990</v>
      </c>
      <c r="E102" s="59" t="s">
        <v>76</v>
      </c>
      <c r="F102" s="36">
        <v>0</v>
      </c>
      <c r="G102" s="84">
        <v>4.3460000000000001</v>
      </c>
      <c r="H102" s="85">
        <v>145.99600000000001</v>
      </c>
      <c r="I102" s="158">
        <v>47.610908699999996</v>
      </c>
    </row>
    <row r="103" spans="2:9" ht="14.4" thickBot="1" x14ac:dyDescent="0.35">
      <c r="B103" s="156">
        <v>100</v>
      </c>
      <c r="C103" s="42">
        <f t="shared" si="4"/>
        <v>930690</v>
      </c>
      <c r="D103" s="42">
        <v>93069000</v>
      </c>
      <c r="E103" s="62" t="s">
        <v>8</v>
      </c>
      <c r="F103" s="42">
        <v>15</v>
      </c>
      <c r="G103" s="86">
        <v>5.0619999999999994</v>
      </c>
      <c r="H103" s="87">
        <v>32.010000000000005</v>
      </c>
      <c r="I103" s="159">
        <v>5.6349964362081257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Armenia</vt:lpstr>
      <vt:lpstr>Belarus</vt:lpstr>
      <vt:lpstr>Kazakhstan</vt:lpstr>
      <vt:lpstr>Kyrgyz Rep</vt:lpstr>
      <vt:lpstr>Russia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Deepali Kanwar</dc:creator>
  <cp:lastModifiedBy>Navita</cp:lastModifiedBy>
  <dcterms:created xsi:type="dcterms:W3CDTF">2021-01-25T11:48:53Z</dcterms:created>
  <dcterms:modified xsi:type="dcterms:W3CDTF">2021-01-27T13:26:00Z</dcterms:modified>
</cp:coreProperties>
</file>