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45" windowWidth="7680" windowHeight="4560" activeTab="0"/>
  </bookViews>
  <sheets>
    <sheet name="ROWSALUR" sheetId="1" r:id="rId1"/>
    <sheet name="information" sheetId="2" r:id="rId2"/>
  </sheets>
  <definedNames>
    <definedName name="_xlnm._FilterDatabase" localSheetId="1" hidden="1">'information'!$A$1:$G$44</definedName>
    <definedName name="_ftn1" localSheetId="0">'ROWSALUR'!$C$23</definedName>
    <definedName name="_ftnref1" localSheetId="0">'ROWSALUR'!#REF!</definedName>
    <definedName name="_xlnm.Print_Area" localSheetId="1">'information'!$A$1:$G$44</definedName>
    <definedName name="_xlnm.Print_Area" localSheetId="0">'ROWSALUR'!#REF!</definedName>
    <definedName name="TBT_CHANNEL">#REF!</definedName>
  </definedNames>
  <calcPr fullCalcOnLoad="1"/>
</workbook>
</file>

<file path=xl/sharedStrings.xml><?xml version="1.0" encoding="utf-8"?>
<sst xmlns="http://schemas.openxmlformats.org/spreadsheetml/2006/main" count="337" uniqueCount="180">
  <si>
    <t>INVOICE NUMBER</t>
  </si>
  <si>
    <t>CUSTOMER CODE IN YOUR RECORDS</t>
  </si>
  <si>
    <t>CUSTOMER NAME</t>
  </si>
  <si>
    <t>CREDIT NOTE NUMBER</t>
  </si>
  <si>
    <t>CREDIT NOTE DATE</t>
  </si>
  <si>
    <t>CIF VALUE IN ACCOUNTING CURRENCY</t>
  </si>
  <si>
    <t>D</t>
  </si>
  <si>
    <t>TBT_CASE_NUMBER</t>
  </si>
  <si>
    <t>CASE NUMBER</t>
  </si>
  <si>
    <t>TBT_DI</t>
  </si>
  <si>
    <t>DUMPING</t>
  </si>
  <si>
    <t>TBT_COUNTRY</t>
  </si>
  <si>
    <t>COUNTRY</t>
  </si>
  <si>
    <t>REPORTING COMPANY</t>
  </si>
  <si>
    <t>ACCOUNTING CURRENCY</t>
  </si>
  <si>
    <t>FILE DATE</t>
  </si>
  <si>
    <t>TBT_FLOW</t>
  </si>
  <si>
    <t>TBT_RLTED</t>
  </si>
  <si>
    <t>RELATED SALES</t>
  </si>
  <si>
    <t>Y or N</t>
  </si>
  <si>
    <t>TBT_SN</t>
  </si>
  <si>
    <t>SEQUENTIAL NUMBER</t>
  </si>
  <si>
    <t>TBT_PCN</t>
  </si>
  <si>
    <t>TBT_PSC</t>
  </si>
  <si>
    <t>PRODUCT SALES CODE</t>
  </si>
  <si>
    <t>TBT_SOURCE</t>
  </si>
  <si>
    <t>SOURCE</t>
  </si>
  <si>
    <t>TBT_CHANNEL</t>
  </si>
  <si>
    <t>CUSTOMER TYPE</t>
  </si>
  <si>
    <t>TBT_INV_DATE</t>
  </si>
  <si>
    <t>INVOICE DATE</t>
  </si>
  <si>
    <t>TBT_INV_NUM</t>
  </si>
  <si>
    <t>TBT_CUSTCODE</t>
  </si>
  <si>
    <t>TBT_CUSTNAME</t>
  </si>
  <si>
    <t>TBT_MS</t>
  </si>
  <si>
    <t>COUNTRY OF DESTINATION OF GOODS</t>
  </si>
  <si>
    <t>TBT_DELTERM</t>
  </si>
  <si>
    <t>DELIVERY TERMS</t>
  </si>
  <si>
    <t>TBT_DELPLACE</t>
  </si>
  <si>
    <t>PLACE OF DELIVERY</t>
  </si>
  <si>
    <t>capital letters</t>
  </si>
  <si>
    <t>TBT_PAYTERM</t>
  </si>
  <si>
    <t>PAYMENT TERMS:  AT SIGHT, 30 DAYS, E.T.C.</t>
  </si>
  <si>
    <t>TBT_INVQTYUNIT</t>
  </si>
  <si>
    <t>UNIT OF MEASUREMENT OF THE QUANTITY</t>
  </si>
  <si>
    <t>TBT_INVGRVAL</t>
  </si>
  <si>
    <t>GROSS INVOICE VALUE INCLUDING TAXES</t>
  </si>
  <si>
    <t>TBT_INVTAXA</t>
  </si>
  <si>
    <t>TAXES A ON THE INVOICE</t>
  </si>
  <si>
    <t>TBT_INVTAXB</t>
  </si>
  <si>
    <t>TAXES B ON THE INVOICE</t>
  </si>
  <si>
    <t>TBT_FREIGHTRECO</t>
  </si>
  <si>
    <t>FREIGHT RECOVERY ON THE INVOICE</t>
  </si>
  <si>
    <t>TBT_INVSALDISC</t>
  </si>
  <si>
    <t>DISCOUNTS DEDUCTED ON THE INVOICE CURRENCY OF SALE</t>
  </si>
  <si>
    <t>TBT_INV_NET_VAL</t>
  </si>
  <si>
    <t>NET INVOICE VALUE AFTER TAXES &amp; DISCOUNTS</t>
  </si>
  <si>
    <t>TBT_CRDNUM</t>
  </si>
  <si>
    <t>TBT_CRDDATE</t>
  </si>
  <si>
    <t>TBT_CRDVAL</t>
  </si>
  <si>
    <t>INVOICE CURRENCY</t>
  </si>
  <si>
    <t>TBT_EXCH</t>
  </si>
  <si>
    <t>EXCHANGE RATE</t>
  </si>
  <si>
    <t>NET INVOICE VALUE IN ACCOUNTING  CURRENCY</t>
  </si>
  <si>
    <t>TBT_NET_INVOICE_VALUE</t>
  </si>
  <si>
    <t>TBT_CIF_VALUE</t>
  </si>
  <si>
    <t>TBT_INFOCOMMENT</t>
  </si>
  <si>
    <t>COMPANY COMMENT</t>
  </si>
  <si>
    <t>TBT_INFOPRCSSG</t>
  </si>
  <si>
    <t>N</t>
  </si>
  <si>
    <t>The file must include one transaction per line.</t>
  </si>
  <si>
    <t>The decimal separator is a dot.</t>
  </si>
  <si>
    <t>Do not put thousand separators.</t>
  </si>
  <si>
    <t>Please note that a "transaction" is a line on an invoice.</t>
  </si>
  <si>
    <t xml:space="preserve"> </t>
  </si>
  <si>
    <t>xxx</t>
  </si>
  <si>
    <t>D1256</t>
  </si>
  <si>
    <t>DE</t>
  </si>
  <si>
    <t>ROTTERDAM</t>
  </si>
  <si>
    <t>T</t>
  </si>
  <si>
    <t>EUR</t>
  </si>
  <si>
    <t>Type of information requested</t>
  </si>
  <si>
    <t>INWARD PROCESSING SALES Y/N</t>
  </si>
  <si>
    <t>FULL NAME</t>
  </si>
  <si>
    <t>DESCRIPTION</t>
  </si>
  <si>
    <t>Insert the case number as defined.</t>
  </si>
  <si>
    <t>Insert "D".</t>
  </si>
  <si>
    <t>Insert the country code of the exporting producer.</t>
  </si>
  <si>
    <t>Insert the name of the reporting company. Example: the exporting company name or a related party name</t>
  </si>
  <si>
    <t>Insert the date of this file</t>
  </si>
  <si>
    <t>If the customer is a related party Insert "Y"; otherwise put "N"</t>
  </si>
  <si>
    <t>Identify each transaction, or line item, in this sales listing, by sequential number (i.e. the first transaction is “1”, the second is “2” so on).</t>
  </si>
  <si>
    <t>Insert the PCN for the Product Concerned for this transaction</t>
  </si>
  <si>
    <t>Insert the Product Sales Code as in your records.</t>
  </si>
  <si>
    <t>list= 1,2,3,4,5</t>
  </si>
  <si>
    <t>Insert invoice date</t>
  </si>
  <si>
    <t>Insert the invoice number.</t>
  </si>
  <si>
    <t>Insert the internal customer code</t>
  </si>
  <si>
    <t>Insert the customer name in English</t>
  </si>
  <si>
    <t xml:space="preserve">Insert the agreed terms of delivery as shown on the Commercial Invoice. </t>
  </si>
  <si>
    <t>Insert the city of delivery as stipulated in the Incoterm. Refer to "sheet Incoterms"</t>
  </si>
  <si>
    <t>Only numbers (ex: at sight = 0; 30 days = 30 etc..)</t>
  </si>
  <si>
    <t>Insert the unit of measurement as mentioned on the invoice</t>
  </si>
  <si>
    <t>Insert the Gross Value including taxes</t>
  </si>
  <si>
    <t>Insert the Credit Note Number</t>
  </si>
  <si>
    <t>Insert the Credit Note Date</t>
  </si>
  <si>
    <t>Insert the Credit Note value in the invoice currency</t>
  </si>
  <si>
    <t>Insert the currency used (e.g. EUR, USD, DKK, GBP etc.). Refer to ISO currency codes.</t>
  </si>
  <si>
    <t>Insert the exchange rate to convert the INVOICE CURRENCY in ACCOUNTING CURRENCY</t>
  </si>
  <si>
    <t>Insert the Net Invoice Value in the Accounting Currency</t>
  </si>
  <si>
    <t>Insert the CIF Value in the accounting currency</t>
  </si>
  <si>
    <t>Use to add comments</t>
  </si>
  <si>
    <t>DD/MM/YYYY</t>
  </si>
  <si>
    <t>list to the questionniare</t>
  </si>
  <si>
    <t>PRODUCT CONTROL NUMBER</t>
  </si>
  <si>
    <t>TBT_INVCUR</t>
  </si>
  <si>
    <t>STANDARD NAME</t>
  </si>
  <si>
    <t>COLUMN NUMBER</t>
  </si>
  <si>
    <t>See the sheet 'information'</t>
  </si>
  <si>
    <t>The first line of the report is the "STANDARD_NAMES" of each column.</t>
  </si>
  <si>
    <t>N.B: All numbers must follow this format: “1230900.0000”</t>
  </si>
  <si>
    <t>MANDATORY</t>
  </si>
  <si>
    <t>YES</t>
  </si>
  <si>
    <t>RL, UR or NT</t>
  </si>
  <si>
    <t>Date format is DD/MM/YYYY.</t>
  </si>
  <si>
    <t>Insert the accounting currency code of the reporting company. Please refer to sheet ISO codes of the expquest Table INFORMATION.xls file</t>
  </si>
  <si>
    <t>Insert: "EUSALES" if this line concerns a sale to the European Union; "domestic" if this line concerns a sale to your Domestic Market</t>
  </si>
  <si>
    <t>EUSALES</t>
  </si>
  <si>
    <t>DESTINATION</t>
  </si>
  <si>
    <t>If not applicable, insert "0"</t>
  </si>
  <si>
    <t>Reporting currency</t>
  </si>
  <si>
    <t>Accounting currency</t>
  </si>
  <si>
    <t>Invoice currency</t>
  </si>
  <si>
    <t>Y</t>
  </si>
  <si>
    <t>Country code</t>
  </si>
  <si>
    <t>Currency code</t>
  </si>
  <si>
    <t>Report the corresponding tax amount</t>
  </si>
  <si>
    <t>Numbers</t>
  </si>
  <si>
    <t>TBT_FILE_DATE</t>
  </si>
  <si>
    <t>NT</t>
  </si>
  <si>
    <t>list - please refer to the questionniare</t>
  </si>
  <si>
    <t>CREDIT NOTE VALUE IN ACCOUNTING CURRENCY</t>
  </si>
  <si>
    <t>Insert the Country of Destination</t>
  </si>
  <si>
    <t>Insert: RL for resale from related supplier; UR for resale from unrelated supplier;  NT for own produced goods</t>
  </si>
  <si>
    <t>Insert the Customer type: 1=PRODUCER, 2=DISTRIBUTOR, 3=WHOLESALER, 4=RETAILER, 5=ETC</t>
  </si>
  <si>
    <t>numbers</t>
  </si>
  <si>
    <t>#1</t>
  </si>
  <si>
    <t>#CASE NUMBER</t>
  </si>
  <si>
    <t>TBT_REPORTING_COMPANY</t>
  </si>
  <si>
    <t>TBT_ACNTG_CURNCY</t>
  </si>
  <si>
    <t>TBT_SUPPLIER</t>
  </si>
  <si>
    <t>SUPPLIER</t>
  </si>
  <si>
    <t>Insert the name of the supplier if you report the value RL or UR in the column TBT_SOURCE</t>
  </si>
  <si>
    <t>N/A</t>
  </si>
  <si>
    <t>If this sales transaction relates to an inward processing sales, please insert Y. If not, please enter N/A</t>
  </si>
  <si>
    <t>list - please refer to table INFORMATION</t>
  </si>
  <si>
    <t>CIF</t>
  </si>
  <si>
    <t>ROWSALUR</t>
  </si>
  <si>
    <t>TRADE LEVEL AM OR OEM</t>
  </si>
  <si>
    <t>TBT_AM_OEM</t>
  </si>
  <si>
    <t>TBT_OEM_CONTRACT</t>
  </si>
  <si>
    <t>OEM</t>
  </si>
  <si>
    <t>OEM CONTRACT/ TENDER NUMBER</t>
  </si>
  <si>
    <t>AM or OEM</t>
  </si>
  <si>
    <t>Specify whether the sales are Original Equipment Manufacturer (OEM) or Aftermarket (AM)</t>
  </si>
  <si>
    <t>Number of contract/Tender</t>
  </si>
  <si>
    <t>When sales are OEM, please specify the number of Contract/ Tender</t>
  </si>
  <si>
    <t>R672</t>
  </si>
  <si>
    <t>Product type: 
D, A, Q</t>
  </si>
  <si>
    <t>Sulphate content: U, R, N</t>
  </si>
  <si>
    <t>TBT_INVMT</t>
  </si>
  <si>
    <t>QUANTITY INVOICED  IN METRIC TONNES</t>
  </si>
  <si>
    <t>CREDIT NOTE QUANTITY IN METRIC TONNES</t>
  </si>
  <si>
    <t>TBT_CRDQTY_MT</t>
  </si>
  <si>
    <t>NET INVOICE QUANTITY IN INVOICE METRIC TONNES</t>
  </si>
  <si>
    <t>TBT_NET_INVOICE_QTY_MT</t>
  </si>
  <si>
    <t>Insert the invoice weight in metric tonnes</t>
  </si>
  <si>
    <t>CREDIT NOTE QUANTITY IN MT</t>
  </si>
  <si>
    <t>Insert the Credit Note Quantity expressed in metric tonnes</t>
  </si>
  <si>
    <t>NET INVOICE QUANTITY in METRIC TONNES</t>
  </si>
</sst>
</file>

<file path=xl/styles.xml><?xml version="1.0" encoding="utf-8"?>
<styleSheet xmlns="http://schemas.openxmlformats.org/spreadsheetml/2006/main">
  <numFmts count="4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* #,##0_ ;_ * \-#,##0_ ;_ * &quot;-&quot;_ ;_ @_ "/>
    <numFmt numFmtId="184" formatCode="_ &quot;€&quot;\ * #,##0.00_ ;_ &quot;€&quot;\ * \-#,##0.00_ ;_ &quot;€&quot;\ * &quot;-&quot;??_ ;_ @_ "/>
    <numFmt numFmtId="185" formatCode="_ * #,##0.00_ ;_ * \-#,##0.00_ ;_ * &quot;-&quot;??_ ;_ @_ 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0.0000"/>
    <numFmt numFmtId="195" formatCode="0.00000"/>
    <numFmt numFmtId="196" formatCode="0.000000"/>
    <numFmt numFmtId="197" formatCode="0.000"/>
    <numFmt numFmtId="198" formatCode="0.0"/>
    <numFmt numFmtId="199" formatCode="0.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1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1" fillId="0" borderId="15" xfId="0" applyFont="1" applyBorder="1" applyAlignment="1">
      <alignment vertical="top" wrapText="1"/>
    </xf>
    <xf numFmtId="0" fontId="13" fillId="0" borderId="0" xfId="57" applyFont="1">
      <alignment/>
      <protection/>
    </xf>
    <xf numFmtId="0" fontId="13" fillId="0" borderId="15" xfId="57" applyFont="1" applyBorder="1" applyAlignment="1">
      <alignment vertical="top" wrapText="1"/>
      <protection/>
    </xf>
    <xf numFmtId="0" fontId="14" fillId="0" borderId="15" xfId="0" applyFont="1" applyBorder="1" applyAlignment="1">
      <alignment vertical="top" wrapText="1"/>
    </xf>
    <xf numFmtId="0" fontId="13" fillId="0" borderId="15" xfId="57" applyFont="1" applyFill="1" applyBorder="1" applyAlignment="1">
      <alignment vertical="top" wrapText="1"/>
      <protection/>
    </xf>
    <xf numFmtId="0" fontId="13" fillId="0" borderId="0" xfId="57" applyFont="1" applyFill="1">
      <alignment/>
      <protection/>
    </xf>
    <xf numFmtId="0" fontId="13" fillId="0" borderId="16" xfId="57" applyFont="1" applyFill="1" applyBorder="1" applyAlignment="1">
      <alignment horizontal="left" vertical="top" textRotation="255"/>
      <protection/>
    </xf>
    <xf numFmtId="0" fontId="0" fillId="33" borderId="11" xfId="0" applyFill="1" applyBorder="1" applyAlignment="1">
      <alignment horizontal="center"/>
    </xf>
    <xf numFmtId="0" fontId="13" fillId="0" borderId="15" xfId="0" applyFont="1" applyBorder="1" applyAlignment="1">
      <alignment vertical="top" wrapText="1"/>
    </xf>
    <xf numFmtId="0" fontId="15" fillId="34" borderId="17" xfId="57" applyFont="1" applyFill="1" applyBorder="1" applyAlignment="1">
      <alignment vertical="top" wrapText="1"/>
      <protection/>
    </xf>
    <xf numFmtId="0" fontId="15" fillId="34" borderId="18" xfId="57" applyFont="1" applyFill="1" applyBorder="1" applyAlignment="1">
      <alignment vertical="top" wrapText="1"/>
      <protection/>
    </xf>
    <xf numFmtId="0" fontId="15" fillId="34" borderId="19" xfId="57" applyFont="1" applyFill="1" applyBorder="1" applyAlignment="1">
      <alignment vertical="top" wrapText="1"/>
      <protection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 applyProtection="1">
      <alignment horizontal="center"/>
      <protection locked="0"/>
    </xf>
    <xf numFmtId="0" fontId="7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9" fontId="13" fillId="0" borderId="15" xfId="57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xpquest table 11 information" xfId="57"/>
    <cellStyle name="Note" xfId="58"/>
    <cellStyle name="Output" xfId="59"/>
    <cellStyle name="Percent" xfId="60"/>
    <cellStyle name="Standaard_UCM-StatBull mrt 2006 2-6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S22"/>
  <sheetViews>
    <sheetView tabSelected="1" zoomScalePageLayoutView="0" workbookViewId="0" topLeftCell="A1">
      <selection activeCell="L9" sqref="L9"/>
    </sheetView>
  </sheetViews>
  <sheetFormatPr defaultColWidth="8.88671875" defaultRowHeight="15"/>
  <cols>
    <col min="1" max="1" width="10.88671875" style="2" customWidth="1"/>
    <col min="2" max="2" width="9.5546875" style="2" customWidth="1"/>
    <col min="3" max="3" width="12.3359375" style="2" customWidth="1"/>
    <col min="4" max="4" width="12.99609375" style="2" customWidth="1"/>
    <col min="5" max="5" width="13.3359375" style="2" customWidth="1"/>
    <col min="6" max="6" width="11.6640625" style="2" customWidth="1"/>
    <col min="7" max="7" width="17.5546875" style="2" customWidth="1"/>
    <col min="8" max="8" width="14.21484375" style="2" customWidth="1"/>
    <col min="9" max="9" width="9.99609375" style="2" customWidth="1"/>
    <col min="10" max="11" width="9.99609375" style="28" customWidth="1"/>
    <col min="12" max="12" width="12.99609375" style="27" customWidth="1"/>
    <col min="13" max="13" width="12.3359375" style="2" customWidth="1"/>
    <col min="14" max="15" width="12.4453125" style="2" customWidth="1"/>
    <col min="16" max="18" width="9.77734375" style="2" customWidth="1"/>
    <col min="19" max="19" width="12.3359375" style="2" customWidth="1"/>
    <col min="20" max="20" width="9.3359375" style="2" customWidth="1"/>
    <col min="21" max="21" width="7.6640625" style="2" customWidth="1"/>
    <col min="22" max="22" width="10.5546875" style="2" customWidth="1"/>
    <col min="23" max="23" width="13.6640625" style="2" customWidth="1"/>
    <col min="24" max="24" width="14.5546875" style="2" customWidth="1"/>
    <col min="25" max="25" width="11.77734375" style="2" customWidth="1"/>
    <col min="26" max="26" width="12.3359375" style="2" customWidth="1"/>
    <col min="27" max="27" width="12.4453125" style="2" customWidth="1"/>
    <col min="28" max="28" width="12.6640625" style="2" customWidth="1"/>
    <col min="29" max="29" width="11.88671875" style="2" customWidth="1"/>
    <col min="30" max="30" width="12.77734375" style="2" customWidth="1"/>
    <col min="31" max="32" width="12.99609375" style="2" customWidth="1"/>
    <col min="33" max="33" width="11.88671875" style="2" customWidth="1"/>
    <col min="34" max="34" width="11.99609375" style="2" customWidth="1"/>
    <col min="35" max="35" width="11.6640625" style="2" customWidth="1"/>
    <col min="36" max="36" width="14.5546875" style="2" customWidth="1"/>
    <col min="37" max="37" width="11.99609375" style="2" customWidth="1"/>
    <col min="38" max="38" width="14.99609375" style="2" customWidth="1"/>
    <col min="39" max="39" width="8.88671875" style="1" customWidth="1"/>
    <col min="40" max="40" width="13.4453125" style="1" customWidth="1"/>
    <col min="41" max="41" width="12.77734375" style="1" customWidth="1"/>
    <col min="42" max="16384" width="8.88671875" style="1" customWidth="1"/>
  </cols>
  <sheetData>
    <row r="1" spans="1:45" s="10" customFormat="1" ht="14.25" customHeight="1">
      <c r="A1" s="17" t="s">
        <v>146</v>
      </c>
      <c r="B1" s="17">
        <v>2</v>
      </c>
      <c r="C1" s="17">
        <f aca="true" t="shared" si="0" ref="C1:P1">+B1+1</f>
        <v>3</v>
      </c>
      <c r="D1" s="17">
        <f t="shared" si="0"/>
        <v>4</v>
      </c>
      <c r="E1" s="17">
        <f t="shared" si="0"/>
        <v>5</v>
      </c>
      <c r="F1" s="17">
        <f t="shared" si="0"/>
        <v>6</v>
      </c>
      <c r="G1" s="17">
        <f t="shared" si="0"/>
        <v>7</v>
      </c>
      <c r="H1" s="17">
        <f t="shared" si="0"/>
        <v>8</v>
      </c>
      <c r="I1" s="17">
        <f t="shared" si="0"/>
        <v>9</v>
      </c>
      <c r="J1" s="41"/>
      <c r="K1" s="41"/>
      <c r="L1" s="19">
        <f>+I1+1</f>
        <v>10</v>
      </c>
      <c r="M1" s="17">
        <f>L1+1</f>
        <v>11</v>
      </c>
      <c r="N1" s="17">
        <f t="shared" si="0"/>
        <v>12</v>
      </c>
      <c r="O1" s="17">
        <f t="shared" si="0"/>
        <v>13</v>
      </c>
      <c r="P1" s="17">
        <f t="shared" si="0"/>
        <v>14</v>
      </c>
      <c r="Q1" s="17">
        <v>14.1</v>
      </c>
      <c r="R1" s="17">
        <v>14.2</v>
      </c>
      <c r="S1" s="17">
        <f>+P1+1</f>
        <v>15</v>
      </c>
      <c r="T1" s="17">
        <f aca="true" t="shared" si="1" ref="T1:AS1">+S1+1</f>
        <v>16</v>
      </c>
      <c r="U1" s="17">
        <f t="shared" si="1"/>
        <v>17</v>
      </c>
      <c r="V1" s="17">
        <f t="shared" si="1"/>
        <v>18</v>
      </c>
      <c r="W1" s="17">
        <f t="shared" si="1"/>
        <v>19</v>
      </c>
      <c r="X1" s="17">
        <f t="shared" si="1"/>
        <v>20</v>
      </c>
      <c r="Y1" s="17">
        <f t="shared" si="1"/>
        <v>21</v>
      </c>
      <c r="Z1" s="17">
        <f t="shared" si="1"/>
        <v>22</v>
      </c>
      <c r="AA1" s="17">
        <v>23</v>
      </c>
      <c r="AB1" s="19">
        <f t="shared" si="1"/>
        <v>24</v>
      </c>
      <c r="AC1" s="17">
        <f t="shared" si="1"/>
        <v>25</v>
      </c>
      <c r="AD1" s="17">
        <f t="shared" si="1"/>
        <v>26</v>
      </c>
      <c r="AE1" s="17">
        <f t="shared" si="1"/>
        <v>27</v>
      </c>
      <c r="AF1" s="17">
        <f t="shared" si="1"/>
        <v>28</v>
      </c>
      <c r="AG1" s="17">
        <f t="shared" si="1"/>
        <v>29</v>
      </c>
      <c r="AH1" s="17">
        <f t="shared" si="1"/>
        <v>30</v>
      </c>
      <c r="AI1" s="17">
        <f t="shared" si="1"/>
        <v>31</v>
      </c>
      <c r="AJ1" s="17">
        <f t="shared" si="1"/>
        <v>32</v>
      </c>
      <c r="AK1" s="19">
        <v>33</v>
      </c>
      <c r="AL1" s="19">
        <f t="shared" si="1"/>
        <v>34</v>
      </c>
      <c r="AM1" s="19">
        <f t="shared" si="1"/>
        <v>35</v>
      </c>
      <c r="AN1" s="19">
        <f t="shared" si="1"/>
        <v>36</v>
      </c>
      <c r="AO1" s="19">
        <v>37</v>
      </c>
      <c r="AP1" s="17">
        <f t="shared" si="1"/>
        <v>38</v>
      </c>
      <c r="AQ1" s="17">
        <f t="shared" si="1"/>
        <v>39</v>
      </c>
      <c r="AR1" s="17">
        <f t="shared" si="1"/>
        <v>40</v>
      </c>
      <c r="AS1" s="17">
        <f t="shared" si="1"/>
        <v>41</v>
      </c>
    </row>
    <row r="2" spans="1:45" s="10" customFormat="1" ht="72">
      <c r="A2" s="17" t="s">
        <v>147</v>
      </c>
      <c r="B2" s="17" t="s">
        <v>10</v>
      </c>
      <c r="C2" s="17" t="s">
        <v>12</v>
      </c>
      <c r="D2" s="17" t="s">
        <v>13</v>
      </c>
      <c r="E2" s="17" t="s">
        <v>14</v>
      </c>
      <c r="F2" s="17" t="s">
        <v>15</v>
      </c>
      <c r="G2" s="17" t="s">
        <v>128</v>
      </c>
      <c r="H2" s="17" t="s">
        <v>18</v>
      </c>
      <c r="I2" s="17" t="s">
        <v>21</v>
      </c>
      <c r="J2" s="41" t="s">
        <v>114</v>
      </c>
      <c r="K2" s="41" t="s">
        <v>114</v>
      </c>
      <c r="L2" s="19" t="s">
        <v>114</v>
      </c>
      <c r="M2" s="17" t="s">
        <v>24</v>
      </c>
      <c r="N2" s="17" t="s">
        <v>26</v>
      </c>
      <c r="O2" s="17" t="s">
        <v>151</v>
      </c>
      <c r="P2" s="17" t="s">
        <v>28</v>
      </c>
      <c r="Q2" s="17" t="s">
        <v>158</v>
      </c>
      <c r="R2" s="17" t="s">
        <v>162</v>
      </c>
      <c r="S2" s="17" t="s">
        <v>30</v>
      </c>
      <c r="T2" s="17" t="s">
        <v>0</v>
      </c>
      <c r="U2" s="17" t="s">
        <v>1</v>
      </c>
      <c r="V2" s="17" t="s">
        <v>2</v>
      </c>
      <c r="W2" s="17" t="s">
        <v>35</v>
      </c>
      <c r="X2" s="17" t="s">
        <v>37</v>
      </c>
      <c r="Y2" s="17" t="s">
        <v>39</v>
      </c>
      <c r="Z2" s="17" t="s">
        <v>42</v>
      </c>
      <c r="AA2" s="19" t="s">
        <v>44</v>
      </c>
      <c r="AB2" s="19" t="s">
        <v>171</v>
      </c>
      <c r="AC2" s="17" t="s">
        <v>46</v>
      </c>
      <c r="AD2" s="19" t="s">
        <v>48</v>
      </c>
      <c r="AE2" s="19" t="s">
        <v>50</v>
      </c>
      <c r="AF2" s="19" t="s">
        <v>52</v>
      </c>
      <c r="AG2" s="19" t="s">
        <v>54</v>
      </c>
      <c r="AH2" s="19" t="s">
        <v>56</v>
      </c>
      <c r="AI2" s="17" t="s">
        <v>3</v>
      </c>
      <c r="AJ2" s="17" t="s">
        <v>4</v>
      </c>
      <c r="AK2" s="19" t="s">
        <v>172</v>
      </c>
      <c r="AL2" s="19" t="s">
        <v>141</v>
      </c>
      <c r="AM2" s="19" t="s">
        <v>60</v>
      </c>
      <c r="AN2" s="19" t="s">
        <v>62</v>
      </c>
      <c r="AO2" s="19" t="s">
        <v>174</v>
      </c>
      <c r="AP2" s="17" t="s">
        <v>63</v>
      </c>
      <c r="AQ2" s="17" t="s">
        <v>5</v>
      </c>
      <c r="AR2" s="15" t="s">
        <v>67</v>
      </c>
      <c r="AS2" s="15" t="s">
        <v>82</v>
      </c>
    </row>
    <row r="3" spans="1:45" ht="36.75" customHeight="1">
      <c r="A3" s="17" t="s">
        <v>7</v>
      </c>
      <c r="B3" s="17" t="s">
        <v>9</v>
      </c>
      <c r="C3" s="17" t="s">
        <v>11</v>
      </c>
      <c r="D3" s="17" t="s">
        <v>148</v>
      </c>
      <c r="E3" s="17" t="s">
        <v>149</v>
      </c>
      <c r="F3" s="17" t="s">
        <v>138</v>
      </c>
      <c r="G3" s="17" t="s">
        <v>16</v>
      </c>
      <c r="H3" s="17" t="s">
        <v>17</v>
      </c>
      <c r="I3" s="17" t="s">
        <v>20</v>
      </c>
      <c r="J3" s="41" t="s">
        <v>168</v>
      </c>
      <c r="K3" s="41" t="s">
        <v>169</v>
      </c>
      <c r="L3" s="19" t="s">
        <v>22</v>
      </c>
      <c r="M3" s="17" t="s">
        <v>23</v>
      </c>
      <c r="N3" s="17" t="s">
        <v>25</v>
      </c>
      <c r="O3" s="17" t="s">
        <v>150</v>
      </c>
      <c r="P3" s="17" t="s">
        <v>27</v>
      </c>
      <c r="Q3" s="17" t="s">
        <v>159</v>
      </c>
      <c r="R3" s="17" t="s">
        <v>160</v>
      </c>
      <c r="S3" s="17" t="s">
        <v>29</v>
      </c>
      <c r="T3" s="17" t="s">
        <v>31</v>
      </c>
      <c r="U3" s="17" t="s">
        <v>32</v>
      </c>
      <c r="V3" s="17" t="s">
        <v>33</v>
      </c>
      <c r="W3" s="17" t="s">
        <v>34</v>
      </c>
      <c r="X3" s="17" t="s">
        <v>36</v>
      </c>
      <c r="Y3" s="17" t="s">
        <v>38</v>
      </c>
      <c r="Z3" s="17" t="s">
        <v>41</v>
      </c>
      <c r="AA3" s="17" t="s">
        <v>43</v>
      </c>
      <c r="AB3" s="19" t="s">
        <v>170</v>
      </c>
      <c r="AC3" s="17" t="s">
        <v>45</v>
      </c>
      <c r="AD3" s="19" t="s">
        <v>47</v>
      </c>
      <c r="AE3" s="19" t="s">
        <v>49</v>
      </c>
      <c r="AF3" s="19" t="s">
        <v>51</v>
      </c>
      <c r="AG3" s="19" t="s">
        <v>53</v>
      </c>
      <c r="AH3" s="19" t="s">
        <v>55</v>
      </c>
      <c r="AI3" s="17" t="s">
        <v>57</v>
      </c>
      <c r="AJ3" s="17" t="s">
        <v>58</v>
      </c>
      <c r="AK3" s="19" t="s">
        <v>173</v>
      </c>
      <c r="AL3" s="19" t="s">
        <v>59</v>
      </c>
      <c r="AM3" s="19" t="s">
        <v>115</v>
      </c>
      <c r="AN3" s="19" t="s">
        <v>61</v>
      </c>
      <c r="AO3" s="19" t="s">
        <v>175</v>
      </c>
      <c r="AP3" s="17" t="s">
        <v>64</v>
      </c>
      <c r="AQ3" s="17" t="s">
        <v>65</v>
      </c>
      <c r="AR3" s="18" t="s">
        <v>66</v>
      </c>
      <c r="AS3" s="18" t="s">
        <v>68</v>
      </c>
    </row>
    <row r="4" spans="1:45" ht="12.75">
      <c r="A4" s="2" t="s">
        <v>167</v>
      </c>
      <c r="B4" s="2" t="s">
        <v>6</v>
      </c>
      <c r="D4" s="2" t="s">
        <v>75</v>
      </c>
      <c r="F4" s="11"/>
      <c r="G4" s="2" t="s">
        <v>157</v>
      </c>
      <c r="H4" s="2" t="s">
        <v>69</v>
      </c>
      <c r="I4" s="2">
        <v>1</v>
      </c>
      <c r="J4" s="27" t="s">
        <v>6</v>
      </c>
      <c r="K4" s="27" t="s">
        <v>69</v>
      </c>
      <c r="L4" s="27" t="str">
        <f>J4&amp;K4</f>
        <v>DN</v>
      </c>
      <c r="M4" s="2" t="s">
        <v>75</v>
      </c>
      <c r="N4" s="2" t="s">
        <v>139</v>
      </c>
      <c r="P4" s="2">
        <v>1</v>
      </c>
      <c r="Q4" s="2" t="s">
        <v>161</v>
      </c>
      <c r="R4" s="2">
        <v>12345</v>
      </c>
      <c r="S4" s="11" t="s">
        <v>74</v>
      </c>
      <c r="T4" s="2" t="s">
        <v>76</v>
      </c>
      <c r="U4" s="2" t="s">
        <v>75</v>
      </c>
      <c r="V4" s="2" t="s">
        <v>75</v>
      </c>
      <c r="W4" s="2" t="s">
        <v>77</v>
      </c>
      <c r="X4" s="2" t="s">
        <v>156</v>
      </c>
      <c r="Y4" s="2" t="s">
        <v>78</v>
      </c>
      <c r="Z4" s="2">
        <v>90</v>
      </c>
      <c r="AA4" s="2" t="s">
        <v>79</v>
      </c>
      <c r="AC4" s="2">
        <v>500000</v>
      </c>
      <c r="AD4" s="2">
        <v>0</v>
      </c>
      <c r="AE4" s="2">
        <v>0</v>
      </c>
      <c r="AF4" s="2">
        <v>0</v>
      </c>
      <c r="AG4" s="2">
        <v>0</v>
      </c>
      <c r="AH4" s="2">
        <f>AC4</f>
        <v>500000</v>
      </c>
      <c r="AK4" s="27"/>
      <c r="AL4" s="27"/>
      <c r="AM4" s="27" t="s">
        <v>80</v>
      </c>
      <c r="AN4" s="42">
        <v>50</v>
      </c>
      <c r="AO4" s="42"/>
      <c r="AP4" s="1">
        <f>+AN4*AH4</f>
        <v>25000000</v>
      </c>
      <c r="AQ4" s="1">
        <f>+AP4</f>
        <v>25000000</v>
      </c>
      <c r="AR4" s="1">
        <v>0</v>
      </c>
      <c r="AS4" s="1" t="s">
        <v>153</v>
      </c>
    </row>
    <row r="5" spans="6:41" ht="12.75">
      <c r="F5" s="11"/>
      <c r="S5" s="11"/>
      <c r="AK5" s="27"/>
      <c r="AL5" s="27"/>
      <c r="AM5" s="27"/>
      <c r="AN5" s="42"/>
      <c r="AO5" s="42"/>
    </row>
    <row r="6" ht="12.75">
      <c r="AA6" s="1"/>
    </row>
    <row r="7" ht="13.5" thickBot="1"/>
    <row r="8" spans="3:8" ht="21" customHeight="1">
      <c r="C8" s="32"/>
      <c r="D8" s="33"/>
      <c r="E8" s="33"/>
      <c r="F8" s="33"/>
      <c r="G8" s="33"/>
      <c r="H8" s="34"/>
    </row>
    <row r="9" spans="3:8" ht="12.75" customHeight="1">
      <c r="C9" s="35" t="s">
        <v>118</v>
      </c>
      <c r="D9" s="36"/>
      <c r="E9" s="36"/>
      <c r="F9" s="36"/>
      <c r="G9" s="36"/>
      <c r="H9" s="37"/>
    </row>
    <row r="10" spans="3:8" ht="12.75" customHeight="1">
      <c r="C10" s="5"/>
      <c r="D10" s="4"/>
      <c r="E10" s="4"/>
      <c r="F10" s="4"/>
      <c r="G10" s="4"/>
      <c r="H10" s="3"/>
    </row>
    <row r="11" spans="3:8" ht="12.75" customHeight="1">
      <c r="C11" s="5"/>
      <c r="D11" s="4"/>
      <c r="E11" s="4"/>
      <c r="F11" s="4"/>
      <c r="G11" s="4"/>
      <c r="H11" s="3"/>
    </row>
    <row r="12" spans="3:8" ht="12.75" customHeight="1">
      <c r="C12" s="29" t="s">
        <v>119</v>
      </c>
      <c r="D12" s="38"/>
      <c r="E12" s="38"/>
      <c r="F12" s="38"/>
      <c r="G12" s="38"/>
      <c r="H12" s="39"/>
    </row>
    <row r="13" spans="3:8" ht="12.75" customHeight="1">
      <c r="C13" s="12"/>
      <c r="D13" s="13"/>
      <c r="E13" s="13"/>
      <c r="F13" s="13"/>
      <c r="G13" s="13"/>
      <c r="H13" s="14"/>
    </row>
    <row r="14" spans="3:8" ht="12.75" customHeight="1">
      <c r="C14" s="40" t="s">
        <v>70</v>
      </c>
      <c r="D14" s="30"/>
      <c r="E14" s="30"/>
      <c r="F14" s="30"/>
      <c r="G14" s="30"/>
      <c r="H14" s="31"/>
    </row>
    <row r="15" spans="3:8" ht="12.75" customHeight="1">
      <c r="C15" s="6"/>
      <c r="D15" s="4"/>
      <c r="E15" s="4"/>
      <c r="F15" s="4"/>
      <c r="G15" s="4"/>
      <c r="H15" s="3"/>
    </row>
    <row r="16" spans="3:8" ht="12.75" customHeight="1">
      <c r="C16" s="29" t="s">
        <v>120</v>
      </c>
      <c r="D16" s="30"/>
      <c r="E16" s="30"/>
      <c r="F16" s="30"/>
      <c r="G16" s="30"/>
      <c r="H16" s="31"/>
    </row>
    <row r="17" spans="3:8" ht="12.75" customHeight="1">
      <c r="C17" s="29" t="s">
        <v>71</v>
      </c>
      <c r="D17" s="30"/>
      <c r="E17" s="30"/>
      <c r="F17" s="30"/>
      <c r="G17" s="30"/>
      <c r="H17" s="31"/>
    </row>
    <row r="18" spans="3:8" ht="12.75" customHeight="1">
      <c r="C18" s="29" t="s">
        <v>72</v>
      </c>
      <c r="D18" s="30"/>
      <c r="E18" s="30"/>
      <c r="F18" s="30"/>
      <c r="G18" s="30"/>
      <c r="H18" s="31"/>
    </row>
    <row r="19" spans="3:8" ht="12.75" customHeight="1">
      <c r="C19" s="29" t="s">
        <v>124</v>
      </c>
      <c r="D19" s="30"/>
      <c r="E19" s="30"/>
      <c r="F19" s="30"/>
      <c r="G19" s="30"/>
      <c r="H19" s="31"/>
    </row>
    <row r="20" spans="3:8" ht="12.75" customHeight="1">
      <c r="C20" s="29" t="s">
        <v>73</v>
      </c>
      <c r="D20" s="30"/>
      <c r="E20" s="30"/>
      <c r="F20" s="30"/>
      <c r="G20" s="30"/>
      <c r="H20" s="31"/>
    </row>
    <row r="21" spans="3:8" ht="12.75" customHeight="1">
      <c r="C21" s="22"/>
      <c r="D21" s="4"/>
      <c r="E21" s="4"/>
      <c r="F21" s="4"/>
      <c r="G21" s="4"/>
      <c r="H21" s="3"/>
    </row>
    <row r="22" spans="3:8" ht="12.75" customHeight="1" thickBot="1">
      <c r="C22" s="7"/>
      <c r="D22" s="8"/>
      <c r="E22" s="8"/>
      <c r="F22" s="8"/>
      <c r="G22" s="8"/>
      <c r="H22" s="9"/>
    </row>
    <row r="23" ht="12.75" customHeight="1"/>
  </sheetData>
  <sheetProtection/>
  <mergeCells count="9">
    <mergeCell ref="C18:H18"/>
    <mergeCell ref="C19:H19"/>
    <mergeCell ref="C20:H20"/>
    <mergeCell ref="C8:H8"/>
    <mergeCell ref="C9:H9"/>
    <mergeCell ref="C12:H12"/>
    <mergeCell ref="C14:H14"/>
    <mergeCell ref="C16:H16"/>
    <mergeCell ref="C17:H17"/>
  </mergeCells>
  <dataValidations count="1">
    <dataValidation type="list" allowBlank="1" showInputMessage="1" showErrorMessage="1" sqref="I4:I5">
      <formula1>#REF!</formula1>
    </dataValidation>
  </dataValidations>
  <printOptions gridLines="1" horizontalCentered="1" verticalCentered="1"/>
  <pageMargins left="0.7480314960629921" right="0.7480314960629921" top="0.77" bottom="0.984251968503937" header="0.5118110236220472" footer="0.5118110236220472"/>
  <pageSetup fitToWidth="2" horizontalDpi="600" verticalDpi="600" orientation="landscape" paperSize="9" scale="40" r:id="rId1"/>
  <headerFooter alignWithMargins="0">
    <oddHeader>&amp;C&amp;"Arial,Bold"&amp;20ANNEX IV</oddHeader>
    <oddFooter>&amp;R&amp;"Arial,Gras"&amp;22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3" sqref="I33"/>
    </sheetView>
  </sheetViews>
  <sheetFormatPr defaultColWidth="7.10546875" defaultRowHeight="15"/>
  <cols>
    <col min="1" max="1" width="7.3359375" style="16" customWidth="1"/>
    <col min="2" max="2" width="20.4453125" style="16" bestFit="1" customWidth="1"/>
    <col min="3" max="3" width="33.10546875" style="16" customWidth="1"/>
    <col min="4" max="4" width="11.21484375" style="16" customWidth="1"/>
    <col min="5" max="5" width="14.3359375" style="16" bestFit="1" customWidth="1"/>
    <col min="6" max="6" width="8.10546875" style="16" bestFit="1" customWidth="1"/>
    <col min="7" max="7" width="33.10546875" style="16" customWidth="1"/>
    <col min="8" max="8" width="9.4453125" style="16" customWidth="1"/>
    <col min="9" max="16384" width="7.10546875" style="16" customWidth="1"/>
  </cols>
  <sheetData>
    <row r="1" spans="1:7" ht="24">
      <c r="A1" s="26" t="s">
        <v>117</v>
      </c>
      <c r="B1" s="26" t="s">
        <v>116</v>
      </c>
      <c r="C1" s="26" t="s">
        <v>83</v>
      </c>
      <c r="D1" s="24" t="s">
        <v>121</v>
      </c>
      <c r="E1" s="25" t="s">
        <v>81</v>
      </c>
      <c r="F1" s="25" t="s">
        <v>130</v>
      </c>
      <c r="G1" s="26" t="s">
        <v>84</v>
      </c>
    </row>
    <row r="2" spans="1:7" ht="12">
      <c r="A2" s="17">
        <v>1</v>
      </c>
      <c r="B2" s="17" t="s">
        <v>7</v>
      </c>
      <c r="C2" s="17" t="s">
        <v>8</v>
      </c>
      <c r="D2" s="17" t="s">
        <v>122</v>
      </c>
      <c r="E2" s="17"/>
      <c r="F2" s="17"/>
      <c r="G2" s="17" t="s">
        <v>85</v>
      </c>
    </row>
    <row r="3" spans="1:7" ht="12">
      <c r="A3" s="17">
        <f>+A2+1</f>
        <v>2</v>
      </c>
      <c r="B3" s="17" t="s">
        <v>9</v>
      </c>
      <c r="C3" s="17" t="s">
        <v>10</v>
      </c>
      <c r="D3" s="17" t="s">
        <v>122</v>
      </c>
      <c r="E3" s="17" t="s">
        <v>6</v>
      </c>
      <c r="F3" s="17"/>
      <c r="G3" s="17" t="s">
        <v>86</v>
      </c>
    </row>
    <row r="4" spans="1:7" ht="12">
      <c r="A4" s="17">
        <f aca="true" t="shared" si="0" ref="A4:A44">+A3+1</f>
        <v>3</v>
      </c>
      <c r="B4" s="17" t="s">
        <v>11</v>
      </c>
      <c r="C4" s="17" t="s">
        <v>12</v>
      </c>
      <c r="D4" s="17" t="s">
        <v>122</v>
      </c>
      <c r="E4" s="17" t="s">
        <v>134</v>
      </c>
      <c r="F4" s="17"/>
      <c r="G4" s="17" t="s">
        <v>87</v>
      </c>
    </row>
    <row r="5" spans="1:7" ht="36">
      <c r="A5" s="17">
        <f t="shared" si="0"/>
        <v>4</v>
      </c>
      <c r="B5" s="17" t="s">
        <v>148</v>
      </c>
      <c r="C5" s="17" t="s">
        <v>13</v>
      </c>
      <c r="D5" s="17" t="s">
        <v>122</v>
      </c>
      <c r="E5" s="17" t="s">
        <v>74</v>
      </c>
      <c r="F5" s="17"/>
      <c r="G5" s="17" t="s">
        <v>88</v>
      </c>
    </row>
    <row r="6" spans="1:7" ht="36">
      <c r="A6" s="17">
        <f t="shared" si="0"/>
        <v>5</v>
      </c>
      <c r="B6" s="17" t="s">
        <v>149</v>
      </c>
      <c r="C6" s="17" t="s">
        <v>14</v>
      </c>
      <c r="D6" s="17" t="s">
        <v>122</v>
      </c>
      <c r="E6" s="17" t="s">
        <v>135</v>
      </c>
      <c r="F6" s="17"/>
      <c r="G6" s="17" t="s">
        <v>125</v>
      </c>
    </row>
    <row r="7" spans="1:7" ht="12">
      <c r="A7" s="17">
        <f t="shared" si="0"/>
        <v>6</v>
      </c>
      <c r="B7" s="17" t="s">
        <v>138</v>
      </c>
      <c r="C7" s="17" t="s">
        <v>15</v>
      </c>
      <c r="D7" s="17" t="s">
        <v>122</v>
      </c>
      <c r="E7" s="17" t="s">
        <v>112</v>
      </c>
      <c r="F7" s="17"/>
      <c r="G7" s="17" t="s">
        <v>89</v>
      </c>
    </row>
    <row r="8" spans="1:7" ht="36">
      <c r="A8" s="17">
        <f t="shared" si="0"/>
        <v>7</v>
      </c>
      <c r="B8" s="17" t="s">
        <v>16</v>
      </c>
      <c r="C8" s="17" t="s">
        <v>128</v>
      </c>
      <c r="D8" s="17" t="s">
        <v>122</v>
      </c>
      <c r="E8" s="17" t="s">
        <v>127</v>
      </c>
      <c r="F8" s="17"/>
      <c r="G8" s="17" t="s">
        <v>126</v>
      </c>
    </row>
    <row r="9" spans="1:7" ht="24">
      <c r="A9" s="17">
        <f t="shared" si="0"/>
        <v>8</v>
      </c>
      <c r="B9" s="17" t="s">
        <v>17</v>
      </c>
      <c r="C9" s="17" t="s">
        <v>18</v>
      </c>
      <c r="D9" s="17" t="s">
        <v>122</v>
      </c>
      <c r="E9" s="17" t="s">
        <v>19</v>
      </c>
      <c r="F9" s="17"/>
      <c r="G9" s="17" t="s">
        <v>90</v>
      </c>
    </row>
    <row r="10" spans="1:7" ht="36">
      <c r="A10" s="17">
        <f t="shared" si="0"/>
        <v>9</v>
      </c>
      <c r="B10" s="17" t="s">
        <v>20</v>
      </c>
      <c r="C10" s="17" t="s">
        <v>21</v>
      </c>
      <c r="D10" s="17" t="s">
        <v>122</v>
      </c>
      <c r="E10" s="17" t="s">
        <v>137</v>
      </c>
      <c r="F10" s="17"/>
      <c r="G10" s="17" t="s">
        <v>91</v>
      </c>
    </row>
    <row r="11" spans="1:7" ht="24">
      <c r="A11" s="17">
        <f t="shared" si="0"/>
        <v>10</v>
      </c>
      <c r="B11" s="17" t="s">
        <v>22</v>
      </c>
      <c r="C11" s="17" t="s">
        <v>114</v>
      </c>
      <c r="D11" s="17" t="s">
        <v>122</v>
      </c>
      <c r="E11" s="17" t="s">
        <v>140</v>
      </c>
      <c r="F11" s="17"/>
      <c r="G11" s="17" t="s">
        <v>92</v>
      </c>
    </row>
    <row r="12" spans="1:7" ht="12">
      <c r="A12" s="17">
        <f t="shared" si="0"/>
        <v>11</v>
      </c>
      <c r="B12" s="17" t="s">
        <v>23</v>
      </c>
      <c r="C12" s="17" t="s">
        <v>24</v>
      </c>
      <c r="D12" s="17" t="s">
        <v>122</v>
      </c>
      <c r="E12" s="17"/>
      <c r="F12" s="17"/>
      <c r="G12" s="17" t="s">
        <v>93</v>
      </c>
    </row>
    <row r="13" spans="1:7" ht="36">
      <c r="A13" s="17">
        <f t="shared" si="0"/>
        <v>12</v>
      </c>
      <c r="B13" s="17" t="s">
        <v>25</v>
      </c>
      <c r="C13" s="17" t="s">
        <v>26</v>
      </c>
      <c r="D13" s="17" t="s">
        <v>122</v>
      </c>
      <c r="E13" s="17" t="s">
        <v>123</v>
      </c>
      <c r="F13" s="17"/>
      <c r="G13" s="17" t="s">
        <v>143</v>
      </c>
    </row>
    <row r="14" spans="1:7" ht="24">
      <c r="A14" s="17">
        <f t="shared" si="0"/>
        <v>13</v>
      </c>
      <c r="B14" s="17" t="s">
        <v>150</v>
      </c>
      <c r="C14" s="17" t="s">
        <v>151</v>
      </c>
      <c r="D14" s="17" t="s">
        <v>74</v>
      </c>
      <c r="E14" s="17"/>
      <c r="F14" s="17"/>
      <c r="G14" s="17" t="s">
        <v>152</v>
      </c>
    </row>
    <row r="15" spans="1:7" ht="36">
      <c r="A15" s="17">
        <f t="shared" si="0"/>
        <v>14</v>
      </c>
      <c r="B15" s="17" t="s">
        <v>27</v>
      </c>
      <c r="C15" s="17" t="s">
        <v>28</v>
      </c>
      <c r="D15" s="17" t="s">
        <v>122</v>
      </c>
      <c r="E15" s="17" t="s">
        <v>94</v>
      </c>
      <c r="F15" s="17"/>
      <c r="G15" s="17" t="s">
        <v>144</v>
      </c>
    </row>
    <row r="16" spans="1:7" ht="24">
      <c r="A16" s="17">
        <v>14.1</v>
      </c>
      <c r="B16" s="17" t="s">
        <v>159</v>
      </c>
      <c r="C16" s="17" t="s">
        <v>158</v>
      </c>
      <c r="D16" s="17" t="s">
        <v>122</v>
      </c>
      <c r="E16" s="17" t="s">
        <v>163</v>
      </c>
      <c r="F16" s="17"/>
      <c r="G16" s="17" t="s">
        <v>164</v>
      </c>
    </row>
    <row r="17" spans="1:7" ht="24">
      <c r="A17" s="17">
        <v>14.2</v>
      </c>
      <c r="B17" s="17" t="s">
        <v>160</v>
      </c>
      <c r="C17" s="17" t="s">
        <v>162</v>
      </c>
      <c r="D17" s="17"/>
      <c r="E17" s="17" t="s">
        <v>165</v>
      </c>
      <c r="F17" s="17"/>
      <c r="G17" s="17" t="s">
        <v>166</v>
      </c>
    </row>
    <row r="18" spans="1:7" ht="12">
      <c r="A18" s="17">
        <f>+A15+1</f>
        <v>15</v>
      </c>
      <c r="B18" s="17" t="s">
        <v>29</v>
      </c>
      <c r="C18" s="17" t="s">
        <v>30</v>
      </c>
      <c r="D18" s="17" t="s">
        <v>122</v>
      </c>
      <c r="E18" s="17" t="s">
        <v>112</v>
      </c>
      <c r="F18" s="17"/>
      <c r="G18" s="17" t="s">
        <v>95</v>
      </c>
    </row>
    <row r="19" spans="1:7" ht="12">
      <c r="A19" s="17">
        <f t="shared" si="0"/>
        <v>16</v>
      </c>
      <c r="B19" s="17" t="s">
        <v>31</v>
      </c>
      <c r="C19" s="17" t="s">
        <v>0</v>
      </c>
      <c r="D19" s="17" t="s">
        <v>122</v>
      </c>
      <c r="E19" s="17"/>
      <c r="F19" s="17"/>
      <c r="G19" s="17" t="s">
        <v>96</v>
      </c>
    </row>
    <row r="20" spans="1:7" ht="12">
      <c r="A20" s="17">
        <f t="shared" si="0"/>
        <v>17</v>
      </c>
      <c r="B20" s="17" t="s">
        <v>32</v>
      </c>
      <c r="C20" s="17" t="s">
        <v>1</v>
      </c>
      <c r="D20" s="17" t="s">
        <v>122</v>
      </c>
      <c r="E20" s="17"/>
      <c r="F20" s="17"/>
      <c r="G20" s="17" t="s">
        <v>97</v>
      </c>
    </row>
    <row r="21" spans="1:7" ht="12">
      <c r="A21" s="17">
        <f t="shared" si="0"/>
        <v>18</v>
      </c>
      <c r="B21" s="17" t="s">
        <v>33</v>
      </c>
      <c r="C21" s="17" t="s">
        <v>2</v>
      </c>
      <c r="D21" s="17" t="s">
        <v>122</v>
      </c>
      <c r="E21" s="17"/>
      <c r="F21" s="17"/>
      <c r="G21" s="17" t="s">
        <v>98</v>
      </c>
    </row>
    <row r="22" spans="1:7" ht="24">
      <c r="A22" s="17">
        <f t="shared" si="0"/>
        <v>19</v>
      </c>
      <c r="B22" s="17" t="s">
        <v>34</v>
      </c>
      <c r="C22" s="17" t="s">
        <v>35</v>
      </c>
      <c r="D22" s="17" t="s">
        <v>122</v>
      </c>
      <c r="E22" s="17" t="s">
        <v>155</v>
      </c>
      <c r="F22" s="17"/>
      <c r="G22" s="17" t="s">
        <v>142</v>
      </c>
    </row>
    <row r="23" spans="1:7" ht="24">
      <c r="A23" s="17">
        <f t="shared" si="0"/>
        <v>20</v>
      </c>
      <c r="B23" s="17" t="s">
        <v>36</v>
      </c>
      <c r="C23" s="17" t="s">
        <v>37</v>
      </c>
      <c r="D23" s="17" t="s">
        <v>122</v>
      </c>
      <c r="E23" s="17" t="s">
        <v>155</v>
      </c>
      <c r="F23" s="17"/>
      <c r="G23" s="17" t="s">
        <v>99</v>
      </c>
    </row>
    <row r="24" spans="1:7" ht="24">
      <c r="A24" s="17">
        <f t="shared" si="0"/>
        <v>21</v>
      </c>
      <c r="B24" s="17" t="s">
        <v>38</v>
      </c>
      <c r="C24" s="17" t="s">
        <v>39</v>
      </c>
      <c r="D24" s="17" t="s">
        <v>122</v>
      </c>
      <c r="E24" s="17" t="s">
        <v>40</v>
      </c>
      <c r="F24" s="17"/>
      <c r="G24" s="17" t="s">
        <v>100</v>
      </c>
    </row>
    <row r="25" spans="1:7" ht="12">
      <c r="A25" s="17">
        <f t="shared" si="0"/>
        <v>22</v>
      </c>
      <c r="B25" s="17" t="s">
        <v>41</v>
      </c>
      <c r="C25" s="17" t="s">
        <v>42</v>
      </c>
      <c r="D25" s="17" t="s">
        <v>122</v>
      </c>
      <c r="E25" s="17" t="s">
        <v>137</v>
      </c>
      <c r="F25" s="17"/>
      <c r="G25" s="17" t="s">
        <v>101</v>
      </c>
    </row>
    <row r="26" spans="1:7" ht="24">
      <c r="A26" s="17">
        <v>23</v>
      </c>
      <c r="B26" s="17" t="s">
        <v>43</v>
      </c>
      <c r="C26" s="17" t="s">
        <v>44</v>
      </c>
      <c r="D26" s="17" t="s">
        <v>122</v>
      </c>
      <c r="E26" s="17" t="s">
        <v>113</v>
      </c>
      <c r="F26" s="17"/>
      <c r="G26" s="17" t="s">
        <v>102</v>
      </c>
    </row>
    <row r="27" spans="1:7" ht="12">
      <c r="A27" s="17">
        <f t="shared" si="0"/>
        <v>24</v>
      </c>
      <c r="B27" s="17" t="s">
        <v>170</v>
      </c>
      <c r="C27" s="17" t="s">
        <v>171</v>
      </c>
      <c r="D27" s="17" t="s">
        <v>122</v>
      </c>
      <c r="E27" s="17" t="s">
        <v>137</v>
      </c>
      <c r="F27" s="17"/>
      <c r="G27" s="17" t="s">
        <v>176</v>
      </c>
    </row>
    <row r="28" spans="1:7" ht="24">
      <c r="A28" s="17">
        <f t="shared" si="0"/>
        <v>25</v>
      </c>
      <c r="B28" s="17" t="s">
        <v>45</v>
      </c>
      <c r="C28" s="17" t="s">
        <v>46</v>
      </c>
      <c r="D28" s="17" t="s">
        <v>122</v>
      </c>
      <c r="E28" s="17" t="s">
        <v>137</v>
      </c>
      <c r="F28" s="17" t="s">
        <v>132</v>
      </c>
      <c r="G28" s="17" t="s">
        <v>103</v>
      </c>
    </row>
    <row r="29" spans="1:8" s="20" customFormat="1" ht="24">
      <c r="A29" s="17">
        <f t="shared" si="0"/>
        <v>26</v>
      </c>
      <c r="B29" s="19" t="s">
        <v>47</v>
      </c>
      <c r="C29" s="19" t="s">
        <v>48</v>
      </c>
      <c r="D29" s="23" t="s">
        <v>129</v>
      </c>
      <c r="E29" s="17" t="s">
        <v>137</v>
      </c>
      <c r="F29" s="17" t="s">
        <v>132</v>
      </c>
      <c r="G29" s="19" t="s">
        <v>136</v>
      </c>
      <c r="H29" s="16"/>
    </row>
    <row r="30" spans="1:8" s="20" customFormat="1" ht="24">
      <c r="A30" s="17">
        <f t="shared" si="0"/>
        <v>27</v>
      </c>
      <c r="B30" s="19" t="s">
        <v>49</v>
      </c>
      <c r="C30" s="19" t="s">
        <v>50</v>
      </c>
      <c r="D30" s="23" t="s">
        <v>129</v>
      </c>
      <c r="E30" s="17" t="s">
        <v>137</v>
      </c>
      <c r="F30" s="17" t="s">
        <v>132</v>
      </c>
      <c r="G30" s="19" t="s">
        <v>136</v>
      </c>
      <c r="H30" s="21"/>
    </row>
    <row r="31" spans="1:8" s="20" customFormat="1" ht="24">
      <c r="A31" s="17">
        <f t="shared" si="0"/>
        <v>28</v>
      </c>
      <c r="B31" s="19" t="s">
        <v>51</v>
      </c>
      <c r="C31" s="19" t="s">
        <v>52</v>
      </c>
      <c r="D31" s="23" t="s">
        <v>129</v>
      </c>
      <c r="E31" s="17" t="s">
        <v>137</v>
      </c>
      <c r="F31" s="17" t="s">
        <v>132</v>
      </c>
      <c r="G31" s="17" t="str">
        <f>"Report the corresponding "&amp;C31</f>
        <v>Report the corresponding FREIGHT RECOVERY ON THE INVOICE</v>
      </c>
      <c r="H31" s="21"/>
    </row>
    <row r="32" spans="1:8" s="20" customFormat="1" ht="24">
      <c r="A32" s="17">
        <f t="shared" si="0"/>
        <v>29</v>
      </c>
      <c r="B32" s="19" t="s">
        <v>53</v>
      </c>
      <c r="C32" s="19" t="s">
        <v>54</v>
      </c>
      <c r="D32" s="23" t="s">
        <v>129</v>
      </c>
      <c r="E32" s="17" t="s">
        <v>137</v>
      </c>
      <c r="F32" s="17" t="s">
        <v>132</v>
      </c>
      <c r="G32" s="17" t="str">
        <f>"Report the corresponding "&amp;C32</f>
        <v>Report the corresponding DISCOUNTS DEDUCTED ON THE INVOICE CURRENCY OF SALE</v>
      </c>
      <c r="H32" s="21"/>
    </row>
    <row r="33" spans="1:7" s="20" customFormat="1" ht="36">
      <c r="A33" s="17">
        <f t="shared" si="0"/>
        <v>30</v>
      </c>
      <c r="B33" s="19" t="s">
        <v>55</v>
      </c>
      <c r="C33" s="19" t="s">
        <v>56</v>
      </c>
      <c r="D33" s="17" t="s">
        <v>122</v>
      </c>
      <c r="E33" s="17" t="s">
        <v>137</v>
      </c>
      <c r="F33" s="17" t="s">
        <v>132</v>
      </c>
      <c r="G33" s="17" t="str">
        <f>"Insert the Net Invoice Value; it should equal to the difference between column "&amp;A28&amp;" and columns "&amp;A29&amp;" to "&amp;A32</f>
        <v>Insert the Net Invoice Value; it should equal to the difference between column 25 and columns 26 to 29</v>
      </c>
    </row>
    <row r="34" spans="1:7" ht="12">
      <c r="A34" s="17">
        <f t="shared" si="0"/>
        <v>31</v>
      </c>
      <c r="B34" s="17" t="s">
        <v>57</v>
      </c>
      <c r="C34" s="17" t="s">
        <v>3</v>
      </c>
      <c r="D34" s="17" t="s">
        <v>122</v>
      </c>
      <c r="E34" s="17"/>
      <c r="F34" s="17"/>
      <c r="G34" s="17" t="s">
        <v>104</v>
      </c>
    </row>
    <row r="35" spans="1:7" ht="12">
      <c r="A35" s="17">
        <f t="shared" si="0"/>
        <v>32</v>
      </c>
      <c r="B35" s="17" t="s">
        <v>58</v>
      </c>
      <c r="C35" s="17" t="s">
        <v>4</v>
      </c>
      <c r="D35" s="17" t="s">
        <v>122</v>
      </c>
      <c r="E35" s="17" t="s">
        <v>112</v>
      </c>
      <c r="F35" s="17"/>
      <c r="G35" s="17" t="s">
        <v>105</v>
      </c>
    </row>
    <row r="36" spans="1:8" ht="24">
      <c r="A36" s="17">
        <v>33</v>
      </c>
      <c r="B36" s="19" t="s">
        <v>173</v>
      </c>
      <c r="C36" s="19" t="s">
        <v>177</v>
      </c>
      <c r="D36" s="19" t="s">
        <v>122</v>
      </c>
      <c r="E36" s="19" t="s">
        <v>145</v>
      </c>
      <c r="F36" s="19"/>
      <c r="G36" s="19" t="s">
        <v>178</v>
      </c>
      <c r="H36" s="20"/>
    </row>
    <row r="37" spans="1:7" ht="24">
      <c r="A37" s="17">
        <f t="shared" si="0"/>
        <v>34</v>
      </c>
      <c r="B37" s="17" t="s">
        <v>59</v>
      </c>
      <c r="C37" s="17" t="s">
        <v>141</v>
      </c>
      <c r="D37" s="17" t="s">
        <v>122</v>
      </c>
      <c r="E37" s="17" t="s">
        <v>137</v>
      </c>
      <c r="F37" s="17" t="s">
        <v>132</v>
      </c>
      <c r="G37" s="17" t="s">
        <v>106</v>
      </c>
    </row>
    <row r="38" spans="1:7" ht="24">
      <c r="A38" s="17">
        <f t="shared" si="0"/>
        <v>35</v>
      </c>
      <c r="B38" s="17" t="s">
        <v>115</v>
      </c>
      <c r="C38" s="17" t="s">
        <v>60</v>
      </c>
      <c r="D38" s="17" t="s">
        <v>122</v>
      </c>
      <c r="E38" s="17" t="s">
        <v>155</v>
      </c>
      <c r="F38" s="17"/>
      <c r="G38" s="17" t="s">
        <v>107</v>
      </c>
    </row>
    <row r="39" spans="1:7" ht="24">
      <c r="A39" s="17">
        <f t="shared" si="0"/>
        <v>36</v>
      </c>
      <c r="B39" s="17" t="s">
        <v>61</v>
      </c>
      <c r="C39" s="17" t="s">
        <v>62</v>
      </c>
      <c r="D39" s="17" t="s">
        <v>122</v>
      </c>
      <c r="E39" s="17" t="s">
        <v>137</v>
      </c>
      <c r="F39" s="17"/>
      <c r="G39" s="17" t="s">
        <v>108</v>
      </c>
    </row>
    <row r="40" spans="1:8" ht="24">
      <c r="A40" s="17">
        <v>37</v>
      </c>
      <c r="B40" s="19" t="s">
        <v>175</v>
      </c>
      <c r="C40" s="19" t="s">
        <v>179</v>
      </c>
      <c r="D40" s="19" t="s">
        <v>122</v>
      </c>
      <c r="E40" s="19" t="s">
        <v>145</v>
      </c>
      <c r="F40" s="19"/>
      <c r="G40" s="19" t="str">
        <f>"Insert the Net Invoice Quantity; it should equal to the difference between column "&amp;A27&amp;" and column "&amp;A36</f>
        <v>Insert the Net Invoice Quantity; it should equal to the difference between column 24 and column 33</v>
      </c>
      <c r="H40" s="20"/>
    </row>
    <row r="41" spans="1:7" ht="24">
      <c r="A41" s="17">
        <f t="shared" si="0"/>
        <v>38</v>
      </c>
      <c r="B41" s="17" t="s">
        <v>64</v>
      </c>
      <c r="C41" s="17" t="s">
        <v>63</v>
      </c>
      <c r="D41" s="17" t="s">
        <v>122</v>
      </c>
      <c r="E41" s="17" t="s">
        <v>137</v>
      </c>
      <c r="F41" s="17" t="s">
        <v>131</v>
      </c>
      <c r="G41" s="17" t="s">
        <v>109</v>
      </c>
    </row>
    <row r="42" spans="1:7" ht="24">
      <c r="A42" s="17">
        <f t="shared" si="0"/>
        <v>39</v>
      </c>
      <c r="B42" s="17" t="s">
        <v>65</v>
      </c>
      <c r="C42" s="17" t="s">
        <v>5</v>
      </c>
      <c r="D42" s="17" t="s">
        <v>122</v>
      </c>
      <c r="E42" s="17" t="s">
        <v>137</v>
      </c>
      <c r="F42" s="17" t="s">
        <v>131</v>
      </c>
      <c r="G42" s="17" t="s">
        <v>110</v>
      </c>
    </row>
    <row r="43" spans="1:7" ht="12">
      <c r="A43" s="17">
        <f t="shared" si="0"/>
        <v>40</v>
      </c>
      <c r="B43" s="17" t="s">
        <v>66</v>
      </c>
      <c r="C43" s="17" t="s">
        <v>67</v>
      </c>
      <c r="D43" s="17" t="s">
        <v>74</v>
      </c>
      <c r="E43" s="17"/>
      <c r="F43" s="17"/>
      <c r="G43" s="17" t="s">
        <v>111</v>
      </c>
    </row>
    <row r="44" spans="1:7" ht="36">
      <c r="A44" s="17">
        <f t="shared" si="0"/>
        <v>41</v>
      </c>
      <c r="B44" s="17" t="s">
        <v>68</v>
      </c>
      <c r="C44" s="17" t="s">
        <v>82</v>
      </c>
      <c r="D44" s="17" t="s">
        <v>74</v>
      </c>
      <c r="E44" s="17" t="s">
        <v>133</v>
      </c>
      <c r="F44" s="17"/>
      <c r="G44" s="17" t="s">
        <v>154</v>
      </c>
    </row>
  </sheetData>
  <sheetProtection/>
  <autoFilter ref="A1:G44"/>
  <printOptions/>
  <pageMargins left="0.32" right="0.17" top="0.36" bottom="0.26" header="0.24" footer="0.17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</dc:creator>
  <cp:keywords/>
  <dc:description/>
  <cp:lastModifiedBy>JURAMY Helene (COMP)</cp:lastModifiedBy>
  <cp:lastPrinted>2013-07-23T13:26:18Z</cp:lastPrinted>
  <dcterms:created xsi:type="dcterms:W3CDTF">1998-04-28T07:34:37Z</dcterms:created>
  <dcterms:modified xsi:type="dcterms:W3CDTF">2017-05-17T08:31:39Z</dcterms:modified>
  <cp:category/>
  <cp:version/>
  <cp:contentType/>
  <cp:contentStatus/>
</cp:coreProperties>
</file>